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345" windowWidth="15120" windowHeight="7770" firstSheet="2" activeTab="2"/>
  </bookViews>
  <sheets>
    <sheet name=" ПРИЛОЖ 2" sheetId="1" state="hidden" r:id="rId1"/>
    <sheet name=" Прилож 4" sheetId="2" state="hidden" r:id="rId2"/>
    <sheet name=" приложение 5" sheetId="4" r:id="rId3"/>
  </sheets>
  <definedNames>
    <definedName name="_xlnm.Print_Area" localSheetId="1">' Прилож 4'!$A$1:$F$26</definedName>
  </definedNames>
  <calcPr calcId="144525"/>
</workbook>
</file>

<file path=xl/calcChain.xml><?xml version="1.0" encoding="utf-8"?>
<calcChain xmlns="http://schemas.openxmlformats.org/spreadsheetml/2006/main">
  <c r="E430" i="4" l="1"/>
  <c r="E429" i="4"/>
  <c r="E428" i="4"/>
  <c r="E427" i="4"/>
  <c r="K426" i="4"/>
  <c r="J426" i="4"/>
  <c r="I426" i="4"/>
  <c r="H426" i="4"/>
  <c r="G426" i="4"/>
  <c r="F426" i="4"/>
  <c r="E426" i="4" l="1"/>
  <c r="I569" i="4"/>
  <c r="I568" i="4"/>
  <c r="I586" i="4"/>
  <c r="I570" i="4" s="1"/>
  <c r="I585" i="4"/>
  <c r="I584" i="4"/>
  <c r="E644" i="4"/>
  <c r="E643" i="4"/>
  <c r="E642" i="4"/>
  <c r="E641" i="4"/>
  <c r="E640" i="4"/>
  <c r="K639" i="4"/>
  <c r="J639" i="4"/>
  <c r="I639" i="4"/>
  <c r="H639" i="4"/>
  <c r="G639" i="4"/>
  <c r="F639" i="4"/>
  <c r="I423" i="4"/>
  <c r="I417" i="4" s="1"/>
  <c r="J423" i="4"/>
  <c r="K423" i="4"/>
  <c r="K421" i="4" s="1"/>
  <c r="I422" i="4"/>
  <c r="I416" i="4" s="1"/>
  <c r="J422" i="4"/>
  <c r="K422" i="4"/>
  <c r="K416" i="4" s="1"/>
  <c r="J421" i="4"/>
  <c r="J417" i="4"/>
  <c r="K417" i="4"/>
  <c r="J416" i="4"/>
  <c r="J44" i="4"/>
  <c r="I231" i="4"/>
  <c r="J231" i="4"/>
  <c r="K231" i="4"/>
  <c r="I230" i="4"/>
  <c r="J230" i="4"/>
  <c r="K230" i="4"/>
  <c r="I583" i="4" l="1"/>
  <c r="E639" i="4"/>
  <c r="I421" i="4"/>
  <c r="H584" i="4" l="1"/>
  <c r="H422" i="4"/>
  <c r="E565" i="4"/>
  <c r="E564" i="4"/>
  <c r="E563" i="4"/>
  <c r="E562" i="4"/>
  <c r="K561" i="4"/>
  <c r="J561" i="4"/>
  <c r="I561" i="4"/>
  <c r="H561" i="4"/>
  <c r="G561" i="4"/>
  <c r="F561" i="4"/>
  <c r="J90" i="4"/>
  <c r="K90" i="4"/>
  <c r="H90" i="4"/>
  <c r="H44" i="4" s="1"/>
  <c r="H232" i="4"/>
  <c r="H231" i="4"/>
  <c r="E231" i="4" s="1"/>
  <c r="H230" i="4"/>
  <c r="E230" i="4" s="1"/>
  <c r="E233" i="4"/>
  <c r="G229" i="4"/>
  <c r="F229" i="4"/>
  <c r="E243" i="4"/>
  <c r="E242" i="4"/>
  <c r="E241" i="4"/>
  <c r="E240" i="4"/>
  <c r="K239" i="4"/>
  <c r="J239" i="4"/>
  <c r="I239" i="4"/>
  <c r="H239" i="4"/>
  <c r="G239" i="4"/>
  <c r="F239" i="4"/>
  <c r="E238" i="4"/>
  <c r="E237" i="4"/>
  <c r="E236" i="4"/>
  <c r="E235" i="4"/>
  <c r="K234" i="4"/>
  <c r="J234" i="4"/>
  <c r="I234" i="4"/>
  <c r="H234" i="4"/>
  <c r="G234" i="4"/>
  <c r="F234" i="4"/>
  <c r="E239" i="4" l="1"/>
  <c r="E561" i="4"/>
  <c r="H229" i="4"/>
  <c r="E234" i="4"/>
  <c r="G18" i="4"/>
  <c r="F18" i="4"/>
  <c r="G572" i="4" l="1"/>
  <c r="F572" i="4"/>
  <c r="H572" i="4" l="1"/>
  <c r="J18" i="4" l="1"/>
  <c r="K18" i="4"/>
  <c r="I18" i="4"/>
  <c r="H571" i="4"/>
  <c r="H18" i="4"/>
  <c r="J570" i="4" l="1"/>
  <c r="K570" i="4"/>
  <c r="J569" i="4"/>
  <c r="K569" i="4"/>
  <c r="J568" i="4"/>
  <c r="K568" i="4"/>
  <c r="J567" i="4"/>
  <c r="K567" i="4"/>
  <c r="H423" i="4"/>
  <c r="E510" i="4"/>
  <c r="E509" i="4"/>
  <c r="E508" i="4"/>
  <c r="E507" i="4"/>
  <c r="K506" i="4"/>
  <c r="J506" i="4"/>
  <c r="I506" i="4"/>
  <c r="H506" i="4"/>
  <c r="G506" i="4"/>
  <c r="F506" i="4"/>
  <c r="H282" i="4"/>
  <c r="I282" i="4"/>
  <c r="J282" i="4"/>
  <c r="K282" i="4"/>
  <c r="H281" i="4"/>
  <c r="I281" i="4"/>
  <c r="J281" i="4"/>
  <c r="K281" i="4"/>
  <c r="E228" i="4"/>
  <c r="E227" i="4"/>
  <c r="E226" i="4"/>
  <c r="E225" i="4"/>
  <c r="K224" i="4"/>
  <c r="J224" i="4"/>
  <c r="I224" i="4"/>
  <c r="H224" i="4"/>
  <c r="G224" i="4"/>
  <c r="F224" i="4"/>
  <c r="H51" i="4"/>
  <c r="I51" i="4"/>
  <c r="J51" i="4"/>
  <c r="H50" i="4"/>
  <c r="I50" i="4"/>
  <c r="J50" i="4"/>
  <c r="H20" i="4"/>
  <c r="I20" i="4"/>
  <c r="I19" i="4" s="1"/>
  <c r="J20" i="4"/>
  <c r="J19" i="4" s="1"/>
  <c r="K20" i="4"/>
  <c r="K19" i="4"/>
  <c r="H19" i="4" l="1"/>
  <c r="H421" i="4"/>
  <c r="E506" i="4"/>
  <c r="E224" i="4"/>
  <c r="E279" i="4"/>
  <c r="G416" i="4" l="1"/>
  <c r="G20" i="4" l="1"/>
  <c r="E36" i="4"/>
  <c r="E35" i="4"/>
  <c r="E34" i="4"/>
  <c r="E33" i="4"/>
  <c r="E32" i="4"/>
  <c r="K31" i="4"/>
  <c r="J31" i="4"/>
  <c r="I31" i="4"/>
  <c r="H31" i="4"/>
  <c r="G31" i="4"/>
  <c r="F31" i="4"/>
  <c r="E31" i="4" l="1"/>
  <c r="G586" i="4" l="1"/>
  <c r="H586" i="4"/>
  <c r="H570" i="4" s="1"/>
  <c r="J586" i="4"/>
  <c r="K586" i="4"/>
  <c r="G585" i="4"/>
  <c r="H585" i="4"/>
  <c r="H569" i="4" s="1"/>
  <c r="J585" i="4"/>
  <c r="K585" i="4"/>
  <c r="G584" i="4"/>
  <c r="G568" i="4" s="1"/>
  <c r="H568" i="4"/>
  <c r="J584" i="4"/>
  <c r="G283" i="4"/>
  <c r="H283" i="4"/>
  <c r="I283" i="4"/>
  <c r="J283" i="4"/>
  <c r="K283" i="4"/>
  <c r="G282" i="4"/>
  <c r="G281" i="4"/>
  <c r="G51" i="4"/>
  <c r="G50" i="4"/>
  <c r="E58" i="4"/>
  <c r="E57" i="4"/>
  <c r="E56" i="4"/>
  <c r="E55" i="4"/>
  <c r="G164" i="4"/>
  <c r="H164" i="4"/>
  <c r="I164" i="4"/>
  <c r="J164" i="4"/>
  <c r="K164" i="4"/>
  <c r="G99" i="4"/>
  <c r="H99" i="4"/>
  <c r="I99" i="4"/>
  <c r="J99" i="4"/>
  <c r="K99" i="4"/>
  <c r="G90" i="4"/>
  <c r="F51" i="4"/>
  <c r="F20" i="4"/>
  <c r="E42" i="4"/>
  <c r="E41" i="4"/>
  <c r="E40" i="4"/>
  <c r="E39" i="4"/>
  <c r="E38" i="4"/>
  <c r="K37" i="4"/>
  <c r="J37" i="4"/>
  <c r="I37" i="4"/>
  <c r="H37" i="4"/>
  <c r="G37" i="4"/>
  <c r="F37" i="4"/>
  <c r="F417" i="4"/>
  <c r="F416" i="4"/>
  <c r="F90" i="4"/>
  <c r="F50" i="4"/>
  <c r="K584" i="4"/>
  <c r="G587" i="4"/>
  <c r="H587" i="4"/>
  <c r="I587" i="4"/>
  <c r="J587" i="4"/>
  <c r="K587" i="4"/>
  <c r="F585" i="4"/>
  <c r="F569" i="4" s="1"/>
  <c r="F586" i="4"/>
  <c r="F570" i="4" s="1"/>
  <c r="F587" i="4"/>
  <c r="F584" i="4"/>
  <c r="F568" i="4" s="1"/>
  <c r="I567" i="4" l="1"/>
  <c r="H567" i="4"/>
  <c r="G570" i="4"/>
  <c r="G569" i="4"/>
  <c r="E37" i="4"/>
  <c r="F282" i="4"/>
  <c r="F276" i="4" s="1"/>
  <c r="F281" i="4"/>
  <c r="F275" i="4" s="1"/>
  <c r="F84" i="4"/>
  <c r="G84" i="4"/>
  <c r="G59" i="4" s="1"/>
  <c r="H84" i="4"/>
  <c r="H59" i="4" s="1"/>
  <c r="I84" i="4"/>
  <c r="I59" i="4" s="1"/>
  <c r="J84" i="4"/>
  <c r="J59" i="4" s="1"/>
  <c r="K84" i="4"/>
  <c r="K59" i="4" s="1"/>
  <c r="E70" i="4"/>
  <c r="E71" i="4"/>
  <c r="E72" i="4"/>
  <c r="E73" i="4"/>
  <c r="E75" i="4"/>
  <c r="E76" i="4"/>
  <c r="E77" i="4"/>
  <c r="E78" i="4"/>
  <c r="E80" i="4"/>
  <c r="E81" i="4"/>
  <c r="E85" i="4"/>
  <c r="E86" i="4"/>
  <c r="E87" i="4"/>
  <c r="E88" i="4"/>
  <c r="E100" i="4"/>
  <c r="E101" i="4"/>
  <c r="E102" i="4"/>
  <c r="E103" i="4"/>
  <c r="E105" i="4"/>
  <c r="E106" i="4"/>
  <c r="E107" i="4"/>
  <c r="E108" i="4"/>
  <c r="E110" i="4"/>
  <c r="E111" i="4"/>
  <c r="E112" i="4"/>
  <c r="E113" i="4"/>
  <c r="E115" i="4"/>
  <c r="E116" i="4"/>
  <c r="E117" i="4"/>
  <c r="E118" i="4"/>
  <c r="E120" i="4"/>
  <c r="E121" i="4"/>
  <c r="E122" i="4"/>
  <c r="E123" i="4"/>
  <c r="E125" i="4"/>
  <c r="E126" i="4"/>
  <c r="E127" i="4"/>
  <c r="E128" i="4"/>
  <c r="E130" i="4"/>
  <c r="E131" i="4"/>
  <c r="E132" i="4"/>
  <c r="E133" i="4"/>
  <c r="E135" i="4"/>
  <c r="E136" i="4"/>
  <c r="E137" i="4"/>
  <c r="E138" i="4"/>
  <c r="E140" i="4"/>
  <c r="E141" i="4"/>
  <c r="E142" i="4"/>
  <c r="E143" i="4"/>
  <c r="E145" i="4"/>
  <c r="E146" i="4"/>
  <c r="E147" i="4"/>
  <c r="E148" i="4"/>
  <c r="E150" i="4"/>
  <c r="E151" i="4"/>
  <c r="E152" i="4"/>
  <c r="E153" i="4"/>
  <c r="E155" i="4"/>
  <c r="E156" i="4"/>
  <c r="E157" i="4"/>
  <c r="E158" i="4"/>
  <c r="E160" i="4"/>
  <c r="E161" i="4"/>
  <c r="E162" i="4"/>
  <c r="E163" i="4"/>
  <c r="E165" i="4"/>
  <c r="E166" i="4"/>
  <c r="E167" i="4"/>
  <c r="E168" i="4"/>
  <c r="E175" i="4"/>
  <c r="E176" i="4"/>
  <c r="E177" i="4"/>
  <c r="E178" i="4"/>
  <c r="E180" i="4"/>
  <c r="E181" i="4"/>
  <c r="E182" i="4"/>
  <c r="E183" i="4"/>
  <c r="E185" i="4"/>
  <c r="E186" i="4"/>
  <c r="E187" i="4"/>
  <c r="E188" i="4"/>
  <c r="E190" i="4"/>
  <c r="E191" i="4"/>
  <c r="E192" i="4"/>
  <c r="E193" i="4"/>
  <c r="E195" i="4"/>
  <c r="E196" i="4"/>
  <c r="E197" i="4"/>
  <c r="E198" i="4"/>
  <c r="E200" i="4"/>
  <c r="E201" i="4"/>
  <c r="E202" i="4"/>
  <c r="E203" i="4"/>
  <c r="E205" i="4"/>
  <c r="E206" i="4"/>
  <c r="E207" i="4"/>
  <c r="E208" i="4"/>
  <c r="E210" i="4"/>
  <c r="E211" i="4"/>
  <c r="E212" i="4"/>
  <c r="E213" i="4"/>
  <c r="E215" i="4"/>
  <c r="E216" i="4"/>
  <c r="E217" i="4"/>
  <c r="E218" i="4"/>
  <c r="E220" i="4"/>
  <c r="E221" i="4"/>
  <c r="E222" i="4"/>
  <c r="E223" i="4"/>
  <c r="E250" i="4"/>
  <c r="E251" i="4"/>
  <c r="E252" i="4"/>
  <c r="E253" i="4"/>
  <c r="E255" i="4"/>
  <c r="E256" i="4"/>
  <c r="E257" i="4"/>
  <c r="E258" i="4"/>
  <c r="E260" i="4"/>
  <c r="E261" i="4"/>
  <c r="E262" i="4"/>
  <c r="E263" i="4"/>
  <c r="E265" i="4"/>
  <c r="E266" i="4"/>
  <c r="E267" i="4"/>
  <c r="E268" i="4"/>
  <c r="E270" i="4"/>
  <c r="E271" i="4"/>
  <c r="E272" i="4"/>
  <c r="E273" i="4"/>
  <c r="E286" i="4"/>
  <c r="E287" i="4"/>
  <c r="E288" i="4"/>
  <c r="E289" i="4"/>
  <c r="E291" i="4"/>
  <c r="E292" i="4"/>
  <c r="E293" i="4"/>
  <c r="E294" i="4"/>
  <c r="E296" i="4"/>
  <c r="E297" i="4"/>
  <c r="E298" i="4"/>
  <c r="E299" i="4"/>
  <c r="E301" i="4"/>
  <c r="E302" i="4"/>
  <c r="E303" i="4"/>
  <c r="E304" i="4"/>
  <c r="E306" i="4"/>
  <c r="E307" i="4"/>
  <c r="E308" i="4"/>
  <c r="E309" i="4"/>
  <c r="E316" i="4"/>
  <c r="E317" i="4"/>
  <c r="E318" i="4"/>
  <c r="E319" i="4"/>
  <c r="E321" i="4"/>
  <c r="E322" i="4"/>
  <c r="E323" i="4"/>
  <c r="E324" i="4"/>
  <c r="E326" i="4"/>
  <c r="E327" i="4"/>
  <c r="E328" i="4"/>
  <c r="E329" i="4"/>
  <c r="E331" i="4"/>
  <c r="E332" i="4"/>
  <c r="E333" i="4"/>
  <c r="E334" i="4"/>
  <c r="E336" i="4"/>
  <c r="E337" i="4"/>
  <c r="E338" i="4"/>
  <c r="E339" i="4"/>
  <c r="E341" i="4"/>
  <c r="E342" i="4"/>
  <c r="E343" i="4"/>
  <c r="E344" i="4"/>
  <c r="E346" i="4"/>
  <c r="E347" i="4"/>
  <c r="E348" i="4"/>
  <c r="E349" i="4"/>
  <c r="E351" i="4"/>
  <c r="E352" i="4"/>
  <c r="E353" i="4"/>
  <c r="E354" i="4"/>
  <c r="E356" i="4"/>
  <c r="E357" i="4"/>
  <c r="E358" i="4"/>
  <c r="E359" i="4"/>
  <c r="E361" i="4"/>
  <c r="E362" i="4"/>
  <c r="E363" i="4"/>
  <c r="E364" i="4"/>
  <c r="E366" i="4"/>
  <c r="E367" i="4"/>
  <c r="E368" i="4"/>
  <c r="E369" i="4"/>
  <c r="E371" i="4"/>
  <c r="E372" i="4"/>
  <c r="E373" i="4"/>
  <c r="E374" i="4"/>
  <c r="E376" i="4"/>
  <c r="E377" i="4"/>
  <c r="E378" i="4"/>
  <c r="E379" i="4"/>
  <c r="E381" i="4"/>
  <c r="E382" i="4"/>
  <c r="E383" i="4"/>
  <c r="E384" i="4"/>
  <c r="E386" i="4"/>
  <c r="E387" i="4"/>
  <c r="E388" i="4"/>
  <c r="E389" i="4"/>
  <c r="E391" i="4"/>
  <c r="E392" i="4"/>
  <c r="E393" i="4"/>
  <c r="E394" i="4"/>
  <c r="E396" i="4"/>
  <c r="E397" i="4"/>
  <c r="E398" i="4"/>
  <c r="E399" i="4"/>
  <c r="E401" i="4"/>
  <c r="E402" i="4"/>
  <c r="E403" i="4"/>
  <c r="E404" i="4"/>
  <c r="E411" i="4"/>
  <c r="E412" i="4"/>
  <c r="E413" i="4"/>
  <c r="E414" i="4"/>
  <c r="E420" i="4"/>
  <c r="E432" i="4"/>
  <c r="E433" i="4"/>
  <c r="E434" i="4"/>
  <c r="E435" i="4"/>
  <c r="E437" i="4"/>
  <c r="E438" i="4"/>
  <c r="E439" i="4"/>
  <c r="E440" i="4"/>
  <c r="E442" i="4"/>
  <c r="E443" i="4"/>
  <c r="E444" i="4"/>
  <c r="E445" i="4"/>
  <c r="E447" i="4"/>
  <c r="E448" i="4"/>
  <c r="E449" i="4"/>
  <c r="E450" i="4"/>
  <c r="E457" i="4"/>
  <c r="E458" i="4"/>
  <c r="E459" i="4"/>
  <c r="E460" i="4"/>
  <c r="E462" i="4"/>
  <c r="E463" i="4"/>
  <c r="E464" i="4"/>
  <c r="E465" i="4"/>
  <c r="E467" i="4"/>
  <c r="E468" i="4"/>
  <c r="E469" i="4"/>
  <c r="E470" i="4"/>
  <c r="E472" i="4"/>
  <c r="E473" i="4"/>
  <c r="E474" i="4"/>
  <c r="E475" i="4"/>
  <c r="E477" i="4"/>
  <c r="E478" i="4"/>
  <c r="E479" i="4"/>
  <c r="E480" i="4"/>
  <c r="E482" i="4"/>
  <c r="E483" i="4"/>
  <c r="E484" i="4"/>
  <c r="E485" i="4"/>
  <c r="E487" i="4"/>
  <c r="E488" i="4"/>
  <c r="E489" i="4"/>
  <c r="E490" i="4"/>
  <c r="E492" i="4"/>
  <c r="E493" i="4"/>
  <c r="E494" i="4"/>
  <c r="E495" i="4"/>
  <c r="E497" i="4"/>
  <c r="E498" i="4"/>
  <c r="E499" i="4"/>
  <c r="E500" i="4"/>
  <c r="E512" i="4"/>
  <c r="E513" i="4"/>
  <c r="E514" i="4"/>
  <c r="E515" i="4"/>
  <c r="E517" i="4"/>
  <c r="E518" i="4"/>
  <c r="E519" i="4"/>
  <c r="E520" i="4"/>
  <c r="E522" i="4"/>
  <c r="E523" i="4"/>
  <c r="E524" i="4"/>
  <c r="E525" i="4"/>
  <c r="E527" i="4"/>
  <c r="E528" i="4"/>
  <c r="E529" i="4"/>
  <c r="E530" i="4"/>
  <c r="E532" i="4"/>
  <c r="E533" i="4"/>
  <c r="E534" i="4"/>
  <c r="E535" i="4"/>
  <c r="E537" i="4"/>
  <c r="E538" i="4"/>
  <c r="E539" i="4"/>
  <c r="E540" i="4"/>
  <c r="E542" i="4"/>
  <c r="E543" i="4"/>
  <c r="E544" i="4"/>
  <c r="E545" i="4"/>
  <c r="E547" i="4"/>
  <c r="E548" i="4"/>
  <c r="E549" i="4"/>
  <c r="E550" i="4"/>
  <c r="E552" i="4"/>
  <c r="E553" i="4"/>
  <c r="E554" i="4"/>
  <c r="E555" i="4"/>
  <c r="E557" i="4"/>
  <c r="E558" i="4"/>
  <c r="E559" i="4"/>
  <c r="E560" i="4"/>
  <c r="E572" i="4"/>
  <c r="E574" i="4"/>
  <c r="E575" i="4"/>
  <c r="E576" i="4"/>
  <c r="E577" i="4"/>
  <c r="E579" i="4"/>
  <c r="E580" i="4"/>
  <c r="E581" i="4"/>
  <c r="E582" i="4"/>
  <c r="E584" i="4"/>
  <c r="E585" i="4"/>
  <c r="E586" i="4"/>
  <c r="E587" i="4"/>
  <c r="E589" i="4"/>
  <c r="E590" i="4"/>
  <c r="E591" i="4"/>
  <c r="E592" i="4"/>
  <c r="E594" i="4"/>
  <c r="E595" i="4"/>
  <c r="E596" i="4"/>
  <c r="E597" i="4"/>
  <c r="E599" i="4"/>
  <c r="E600" i="4"/>
  <c r="E601" i="4"/>
  <c r="E602" i="4"/>
  <c r="E604" i="4"/>
  <c r="E605" i="4"/>
  <c r="E606" i="4"/>
  <c r="E607" i="4"/>
  <c r="E608" i="4"/>
  <c r="E610" i="4"/>
  <c r="E611" i="4"/>
  <c r="E612" i="4"/>
  <c r="E613" i="4"/>
  <c r="E615" i="4"/>
  <c r="E616" i="4"/>
  <c r="E617" i="4"/>
  <c r="E618" i="4"/>
  <c r="E620" i="4"/>
  <c r="E621" i="4"/>
  <c r="E622" i="4"/>
  <c r="E623" i="4"/>
  <c r="E625" i="4"/>
  <c r="E626" i="4"/>
  <c r="E627" i="4"/>
  <c r="E628" i="4"/>
  <c r="E630" i="4"/>
  <c r="E631" i="4"/>
  <c r="E632" i="4"/>
  <c r="E633" i="4"/>
  <c r="E635" i="4"/>
  <c r="E636" i="4"/>
  <c r="E637" i="4"/>
  <c r="E638" i="4"/>
  <c r="K634" i="4"/>
  <c r="J634" i="4"/>
  <c r="I634" i="4"/>
  <c r="H634" i="4"/>
  <c r="G634" i="4"/>
  <c r="F634" i="4"/>
  <c r="E634" i="4" s="1"/>
  <c r="K629" i="4"/>
  <c r="J629" i="4"/>
  <c r="I629" i="4"/>
  <c r="H629" i="4"/>
  <c r="G629" i="4"/>
  <c r="F629" i="4"/>
  <c r="K624" i="4"/>
  <c r="J624" i="4"/>
  <c r="I624" i="4"/>
  <c r="H624" i="4"/>
  <c r="G624" i="4"/>
  <c r="F624" i="4"/>
  <c r="E624" i="4" s="1"/>
  <c r="K619" i="4"/>
  <c r="J619" i="4"/>
  <c r="I619" i="4"/>
  <c r="H619" i="4"/>
  <c r="G619" i="4"/>
  <c r="F619" i="4"/>
  <c r="K614" i="4"/>
  <c r="K583" i="4" s="1"/>
  <c r="J614" i="4"/>
  <c r="J583" i="4" s="1"/>
  <c r="I614" i="4"/>
  <c r="H614" i="4"/>
  <c r="H583" i="4" s="1"/>
  <c r="G614" i="4"/>
  <c r="G583" i="4" s="1"/>
  <c r="F614" i="4"/>
  <c r="E614" i="4" s="1"/>
  <c r="E23" i="4"/>
  <c r="E22" i="4"/>
  <c r="E21" i="4"/>
  <c r="E20" i="4"/>
  <c r="G19" i="4"/>
  <c r="F19" i="4"/>
  <c r="E629" i="4" l="1"/>
  <c r="E84" i="4"/>
  <c r="E619" i="4"/>
  <c r="E19" i="4"/>
  <c r="F424" i="4" l="1"/>
  <c r="G424" i="4"/>
  <c r="H424" i="4"/>
  <c r="I424" i="4"/>
  <c r="J424" i="4"/>
  <c r="K424" i="4"/>
  <c r="F425" i="4"/>
  <c r="H425" i="4"/>
  <c r="I425" i="4"/>
  <c r="J425" i="4"/>
  <c r="K425" i="4"/>
  <c r="F453" i="4"/>
  <c r="G453" i="4"/>
  <c r="H453" i="4"/>
  <c r="I453" i="4"/>
  <c r="J453" i="4"/>
  <c r="K453" i="4"/>
  <c r="F454" i="4"/>
  <c r="G454" i="4"/>
  <c r="H454" i="4"/>
  <c r="I454" i="4"/>
  <c r="J454" i="4"/>
  <c r="K454" i="4"/>
  <c r="F455" i="4"/>
  <c r="G455" i="4"/>
  <c r="H455" i="4"/>
  <c r="I455" i="4"/>
  <c r="J455" i="4"/>
  <c r="K455" i="4"/>
  <c r="G452" i="4"/>
  <c r="H452" i="4"/>
  <c r="I452" i="4"/>
  <c r="J452" i="4"/>
  <c r="K452" i="4"/>
  <c r="E452" i="4" l="1"/>
  <c r="E455" i="4"/>
  <c r="E454" i="4"/>
  <c r="E453" i="4"/>
  <c r="E425" i="4"/>
  <c r="E424" i="4"/>
  <c r="G421" i="4"/>
  <c r="F421" i="4"/>
  <c r="F571" i="4"/>
  <c r="G571" i="4"/>
  <c r="G567" i="4" s="1"/>
  <c r="I571" i="4"/>
  <c r="J571" i="4"/>
  <c r="K571" i="4"/>
  <c r="F431" i="4"/>
  <c r="F418" i="4"/>
  <c r="G418" i="4"/>
  <c r="F419" i="4"/>
  <c r="G419" i="4"/>
  <c r="G503" i="4"/>
  <c r="G417" i="4" s="1"/>
  <c r="H503" i="4"/>
  <c r="E423" i="4" s="1"/>
  <c r="J503" i="4"/>
  <c r="K503" i="4"/>
  <c r="F504" i="4"/>
  <c r="G504" i="4"/>
  <c r="H504" i="4"/>
  <c r="J504" i="4"/>
  <c r="K504" i="4"/>
  <c r="F505" i="4"/>
  <c r="G505" i="4"/>
  <c r="H505" i="4"/>
  <c r="J505" i="4"/>
  <c r="K505" i="4"/>
  <c r="J502" i="4"/>
  <c r="K502" i="4"/>
  <c r="J418" i="4"/>
  <c r="J415" i="4" s="1"/>
  <c r="K419" i="4"/>
  <c r="J419" i="4"/>
  <c r="I419" i="4"/>
  <c r="H419" i="4"/>
  <c r="K418" i="4"/>
  <c r="K415" i="4" s="1"/>
  <c r="I418" i="4"/>
  <c r="I415" i="4" s="1"/>
  <c r="H418" i="4"/>
  <c r="F406" i="4"/>
  <c r="G406" i="4"/>
  <c r="G275" i="4" s="1"/>
  <c r="H406" i="4"/>
  <c r="H275" i="4" s="1"/>
  <c r="I406" i="4"/>
  <c r="I275" i="4" s="1"/>
  <c r="J406" i="4"/>
  <c r="J275" i="4" s="1"/>
  <c r="K406" i="4"/>
  <c r="K275" i="4" s="1"/>
  <c r="F407" i="4"/>
  <c r="G407" i="4"/>
  <c r="G276" i="4" s="1"/>
  <c r="H407" i="4"/>
  <c r="H276" i="4" s="1"/>
  <c r="I407" i="4"/>
  <c r="I276" i="4" s="1"/>
  <c r="J407" i="4"/>
  <c r="J276" i="4" s="1"/>
  <c r="K407" i="4"/>
  <c r="K276" i="4" s="1"/>
  <c r="F408" i="4"/>
  <c r="G408" i="4"/>
  <c r="G277" i="4" s="1"/>
  <c r="H408" i="4"/>
  <c r="H277" i="4" s="1"/>
  <c r="I408" i="4"/>
  <c r="I277" i="4" s="1"/>
  <c r="J408" i="4"/>
  <c r="J277" i="4" s="1"/>
  <c r="K408" i="4"/>
  <c r="K277" i="4" s="1"/>
  <c r="F409" i="4"/>
  <c r="G409" i="4"/>
  <c r="H409" i="4"/>
  <c r="I409" i="4"/>
  <c r="J409" i="4"/>
  <c r="K409" i="4"/>
  <c r="F164" i="4"/>
  <c r="K219" i="4"/>
  <c r="J219" i="4"/>
  <c r="I219" i="4"/>
  <c r="H219" i="4"/>
  <c r="G219" i="4"/>
  <c r="F219" i="4"/>
  <c r="K609" i="4"/>
  <c r="J609" i="4"/>
  <c r="I609" i="4"/>
  <c r="H609" i="4"/>
  <c r="H417" i="4" s="1"/>
  <c r="G609" i="4"/>
  <c r="F609" i="4"/>
  <c r="K603" i="4"/>
  <c r="J603" i="4"/>
  <c r="I603" i="4"/>
  <c r="H603" i="4"/>
  <c r="G603" i="4"/>
  <c r="F603" i="4"/>
  <c r="K598" i="4"/>
  <c r="J598" i="4"/>
  <c r="I598" i="4"/>
  <c r="H598" i="4"/>
  <c r="G598" i="4"/>
  <c r="F598" i="4"/>
  <c r="K593" i="4"/>
  <c r="J593" i="4"/>
  <c r="I593" i="4"/>
  <c r="H593" i="4"/>
  <c r="G593" i="4"/>
  <c r="F593" i="4"/>
  <c r="K588" i="4"/>
  <c r="J588" i="4"/>
  <c r="I588" i="4"/>
  <c r="H588" i="4"/>
  <c r="G588" i="4"/>
  <c r="F588" i="4"/>
  <c r="K578" i="4"/>
  <c r="J578" i="4"/>
  <c r="I578" i="4"/>
  <c r="H578" i="4"/>
  <c r="G578" i="4"/>
  <c r="F578" i="4"/>
  <c r="K573" i="4"/>
  <c r="J573" i="4"/>
  <c r="I573" i="4"/>
  <c r="H573" i="4"/>
  <c r="G573" i="4"/>
  <c r="F573" i="4"/>
  <c r="K551" i="4"/>
  <c r="J551" i="4"/>
  <c r="I551" i="4"/>
  <c r="H551" i="4"/>
  <c r="G551" i="4"/>
  <c r="F551" i="4"/>
  <c r="K546" i="4"/>
  <c r="J546" i="4"/>
  <c r="I546" i="4"/>
  <c r="H546" i="4"/>
  <c r="G546" i="4"/>
  <c r="F546" i="4"/>
  <c r="K541" i="4"/>
  <c r="J541" i="4"/>
  <c r="I541" i="4"/>
  <c r="H541" i="4"/>
  <c r="G541" i="4"/>
  <c r="F541" i="4"/>
  <c r="K536" i="4"/>
  <c r="J536" i="4"/>
  <c r="I536" i="4"/>
  <c r="H536" i="4"/>
  <c r="G536" i="4"/>
  <c r="F536" i="4"/>
  <c r="K531" i="4"/>
  <c r="J531" i="4"/>
  <c r="I531" i="4"/>
  <c r="H531" i="4"/>
  <c r="G531" i="4"/>
  <c r="F531" i="4"/>
  <c r="K526" i="4"/>
  <c r="J526" i="4"/>
  <c r="I526" i="4"/>
  <c r="H526" i="4"/>
  <c r="G526" i="4"/>
  <c r="F526" i="4"/>
  <c r="K521" i="4"/>
  <c r="J521" i="4"/>
  <c r="I521" i="4"/>
  <c r="H521" i="4"/>
  <c r="G521" i="4"/>
  <c r="F521" i="4"/>
  <c r="K516" i="4"/>
  <c r="J516" i="4"/>
  <c r="I516" i="4"/>
  <c r="H516" i="4"/>
  <c r="G516" i="4"/>
  <c r="F516" i="4"/>
  <c r="K511" i="4"/>
  <c r="J511" i="4"/>
  <c r="I511" i="4"/>
  <c r="H511" i="4"/>
  <c r="G511" i="4"/>
  <c r="G431" i="4"/>
  <c r="H431" i="4"/>
  <c r="I431" i="4"/>
  <c r="J431" i="4"/>
  <c r="K431" i="4"/>
  <c r="K446" i="4"/>
  <c r="J446" i="4"/>
  <c r="I446" i="4"/>
  <c r="H446" i="4"/>
  <c r="G446" i="4"/>
  <c r="F446" i="4"/>
  <c r="E275" i="4" l="1"/>
  <c r="E422" i="4"/>
  <c r="E276" i="4"/>
  <c r="E526" i="4"/>
  <c r="E546" i="4"/>
  <c r="E521" i="4"/>
  <c r="E588" i="4"/>
  <c r="E603" i="4"/>
  <c r="E516" i="4"/>
  <c r="E531" i="4"/>
  <c r="E541" i="4"/>
  <c r="E573" i="4"/>
  <c r="E578" i="4"/>
  <c r="E598" i="4"/>
  <c r="E593" i="4"/>
  <c r="E551" i="4"/>
  <c r="E536" i="4"/>
  <c r="E609" i="4"/>
  <c r="E446" i="4"/>
  <c r="E502" i="4"/>
  <c r="E568" i="4"/>
  <c r="E505" i="4"/>
  <c r="E504" i="4"/>
  <c r="E503" i="4"/>
  <c r="E431" i="4"/>
  <c r="E571" i="4"/>
  <c r="E570" i="4"/>
  <c r="E569" i="4"/>
  <c r="E421" i="4"/>
  <c r="E419" i="4"/>
  <c r="E418" i="4"/>
  <c r="E409" i="4"/>
  <c r="E408" i="4"/>
  <c r="E407" i="4"/>
  <c r="E406" i="4"/>
  <c r="E219" i="4"/>
  <c r="E164" i="4"/>
  <c r="J405" i="4"/>
  <c r="H405" i="4"/>
  <c r="I405" i="4"/>
  <c r="G405" i="4"/>
  <c r="K405" i="4"/>
  <c r="F405" i="4"/>
  <c r="F511" i="4"/>
  <c r="E511" i="4" s="1"/>
  <c r="E405" i="4" l="1"/>
  <c r="K496" i="4"/>
  <c r="J496" i="4"/>
  <c r="I496" i="4"/>
  <c r="H496" i="4"/>
  <c r="G496" i="4"/>
  <c r="F496" i="4"/>
  <c r="K441" i="4"/>
  <c r="J441" i="4"/>
  <c r="I441" i="4"/>
  <c r="H441" i="4"/>
  <c r="G441" i="4"/>
  <c r="F441" i="4"/>
  <c r="K491" i="4"/>
  <c r="J491" i="4"/>
  <c r="I491" i="4"/>
  <c r="H491" i="4"/>
  <c r="G491" i="4"/>
  <c r="F491" i="4"/>
  <c r="K486" i="4"/>
  <c r="J486" i="4"/>
  <c r="I486" i="4"/>
  <c r="H486" i="4"/>
  <c r="G486" i="4"/>
  <c r="F486" i="4"/>
  <c r="K481" i="4"/>
  <c r="J481" i="4"/>
  <c r="I481" i="4"/>
  <c r="H481" i="4"/>
  <c r="G481" i="4"/>
  <c r="F481" i="4"/>
  <c r="K436" i="4"/>
  <c r="J436" i="4"/>
  <c r="I436" i="4"/>
  <c r="H436" i="4"/>
  <c r="G436" i="4"/>
  <c r="F436" i="4"/>
  <c r="K476" i="4"/>
  <c r="J476" i="4"/>
  <c r="I476" i="4"/>
  <c r="H476" i="4"/>
  <c r="G476" i="4"/>
  <c r="F476" i="4"/>
  <c r="K471" i="4"/>
  <c r="J471" i="4"/>
  <c r="I471" i="4"/>
  <c r="H471" i="4"/>
  <c r="G471" i="4"/>
  <c r="F471" i="4"/>
  <c r="K466" i="4"/>
  <c r="J466" i="4"/>
  <c r="I466" i="4"/>
  <c r="H466" i="4"/>
  <c r="G466" i="4"/>
  <c r="F466" i="4"/>
  <c r="K461" i="4"/>
  <c r="J461" i="4"/>
  <c r="I461" i="4"/>
  <c r="H461" i="4"/>
  <c r="G461" i="4"/>
  <c r="F461" i="4"/>
  <c r="K456" i="4"/>
  <c r="J456" i="4"/>
  <c r="I456" i="4"/>
  <c r="H456" i="4"/>
  <c r="G456" i="4"/>
  <c r="F456" i="4"/>
  <c r="G284" i="4"/>
  <c r="H284" i="4"/>
  <c r="I284" i="4"/>
  <c r="J284" i="4"/>
  <c r="K284" i="4"/>
  <c r="K410" i="4"/>
  <c r="J410" i="4"/>
  <c r="I410" i="4"/>
  <c r="H410" i="4"/>
  <c r="G410" i="4"/>
  <c r="F410" i="4"/>
  <c r="K280" i="4" l="1"/>
  <c r="K278" i="4"/>
  <c r="K274" i="4" s="1"/>
  <c r="G280" i="4"/>
  <c r="G278" i="4"/>
  <c r="G274" i="4" s="1"/>
  <c r="J280" i="4"/>
  <c r="J278" i="4"/>
  <c r="J274" i="4" s="1"/>
  <c r="I280" i="4"/>
  <c r="I278" i="4"/>
  <c r="I274" i="4" s="1"/>
  <c r="H280" i="4"/>
  <c r="H278" i="4"/>
  <c r="H274" i="4" s="1"/>
  <c r="E456" i="4"/>
  <c r="E476" i="4"/>
  <c r="E436" i="4"/>
  <c r="E441" i="4"/>
  <c r="E496" i="4"/>
  <c r="E491" i="4"/>
  <c r="E486" i="4"/>
  <c r="E481" i="4"/>
  <c r="E471" i="4"/>
  <c r="E466" i="4"/>
  <c r="E461" i="4"/>
  <c r="E410" i="4"/>
  <c r="E417" i="4"/>
  <c r="I83" i="4"/>
  <c r="J83" i="4"/>
  <c r="K365" i="4"/>
  <c r="J365" i="4"/>
  <c r="I365" i="4"/>
  <c r="H365" i="4"/>
  <c r="G365" i="4"/>
  <c r="F365" i="4"/>
  <c r="K385" i="4"/>
  <c r="J385" i="4"/>
  <c r="I385" i="4"/>
  <c r="H385" i="4"/>
  <c r="G385" i="4"/>
  <c r="F385" i="4"/>
  <c r="K400" i="4"/>
  <c r="J400" i="4"/>
  <c r="I400" i="4"/>
  <c r="H400" i="4"/>
  <c r="G400" i="4"/>
  <c r="F400" i="4"/>
  <c r="K395" i="4"/>
  <c r="J395" i="4"/>
  <c r="I395" i="4"/>
  <c r="H395" i="4"/>
  <c r="G395" i="4"/>
  <c r="F395" i="4"/>
  <c r="K380" i="4"/>
  <c r="J380" i="4"/>
  <c r="I380" i="4"/>
  <c r="H380" i="4"/>
  <c r="G380" i="4"/>
  <c r="F380" i="4"/>
  <c r="K375" i="4"/>
  <c r="J375" i="4"/>
  <c r="I375" i="4"/>
  <c r="H375" i="4"/>
  <c r="G375" i="4"/>
  <c r="F375" i="4"/>
  <c r="K370" i="4"/>
  <c r="J370" i="4"/>
  <c r="I370" i="4"/>
  <c r="H370" i="4"/>
  <c r="G370" i="4"/>
  <c r="F370" i="4"/>
  <c r="E370" i="4" s="1"/>
  <c r="K360" i="4"/>
  <c r="J360" i="4"/>
  <c r="I360" i="4"/>
  <c r="H360" i="4"/>
  <c r="G360" i="4"/>
  <c r="F360" i="4"/>
  <c r="K355" i="4"/>
  <c r="J355" i="4"/>
  <c r="I355" i="4"/>
  <c r="H355" i="4"/>
  <c r="G355" i="4"/>
  <c r="F355" i="4"/>
  <c r="E355" i="4" s="1"/>
  <c r="K350" i="4"/>
  <c r="J350" i="4"/>
  <c r="I350" i="4"/>
  <c r="H350" i="4"/>
  <c r="G350" i="4"/>
  <c r="F350" i="4"/>
  <c r="K345" i="4"/>
  <c r="J345" i="4"/>
  <c r="I345" i="4"/>
  <c r="H345" i="4"/>
  <c r="G345" i="4"/>
  <c r="F345" i="4"/>
  <c r="K340" i="4"/>
  <c r="J340" i="4"/>
  <c r="I340" i="4"/>
  <c r="H340" i="4"/>
  <c r="G340" i="4"/>
  <c r="F340" i="4"/>
  <c r="K335" i="4"/>
  <c r="J335" i="4"/>
  <c r="I335" i="4"/>
  <c r="H335" i="4"/>
  <c r="G335" i="4"/>
  <c r="F335" i="4"/>
  <c r="K390" i="4"/>
  <c r="J390" i="4"/>
  <c r="I390" i="4"/>
  <c r="H390" i="4"/>
  <c r="G390" i="4"/>
  <c r="F390" i="4"/>
  <c r="E390" i="4" s="1"/>
  <c r="K330" i="4"/>
  <c r="J330" i="4"/>
  <c r="I330" i="4"/>
  <c r="H330" i="4"/>
  <c r="G330" i="4"/>
  <c r="F330" i="4"/>
  <c r="J325" i="4"/>
  <c r="I325" i="4"/>
  <c r="H325" i="4"/>
  <c r="G325" i="4"/>
  <c r="F325" i="4"/>
  <c r="K325" i="4"/>
  <c r="K320" i="4"/>
  <c r="J320" i="4"/>
  <c r="I320" i="4"/>
  <c r="H320" i="4"/>
  <c r="G320" i="4"/>
  <c r="F320" i="4"/>
  <c r="K315" i="4"/>
  <c r="J315" i="4"/>
  <c r="I315" i="4"/>
  <c r="H315" i="4"/>
  <c r="G315" i="4"/>
  <c r="F315" i="4"/>
  <c r="F314" i="4" s="1"/>
  <c r="E314" i="4" s="1"/>
  <c r="K310" i="4"/>
  <c r="J310" i="4"/>
  <c r="I310" i="4"/>
  <c r="H310" i="4"/>
  <c r="G310" i="4"/>
  <c r="K305" i="4"/>
  <c r="J305" i="4"/>
  <c r="I305" i="4"/>
  <c r="H305" i="4"/>
  <c r="G305" i="4"/>
  <c r="F305" i="4"/>
  <c r="K300" i="4"/>
  <c r="J300" i="4"/>
  <c r="I300" i="4"/>
  <c r="H300" i="4"/>
  <c r="G300" i="4"/>
  <c r="F300" i="4"/>
  <c r="K295" i="4"/>
  <c r="J295" i="4"/>
  <c r="I295" i="4"/>
  <c r="H295" i="4"/>
  <c r="G295" i="4"/>
  <c r="F295" i="4"/>
  <c r="K290" i="4"/>
  <c r="J290" i="4"/>
  <c r="I290" i="4"/>
  <c r="G290" i="4"/>
  <c r="H290" i="4"/>
  <c r="F290" i="4"/>
  <c r="K285" i="4"/>
  <c r="J285" i="4"/>
  <c r="I285" i="4"/>
  <c r="H285" i="4"/>
  <c r="G285" i="4"/>
  <c r="F285" i="4"/>
  <c r="K269" i="4"/>
  <c r="K264" i="4"/>
  <c r="K69" i="4"/>
  <c r="K53" i="4" s="1"/>
  <c r="J69" i="4"/>
  <c r="J53" i="4" s="1"/>
  <c r="I69" i="4"/>
  <c r="I53" i="4" s="1"/>
  <c r="H69" i="4"/>
  <c r="H53" i="4" s="1"/>
  <c r="G69" i="4"/>
  <c r="G53" i="4" s="1"/>
  <c r="F69" i="4"/>
  <c r="K74" i="4"/>
  <c r="K79" i="4"/>
  <c r="K54" i="4" s="1"/>
  <c r="E48" i="4"/>
  <c r="K254" i="4"/>
  <c r="J254" i="4"/>
  <c r="I254" i="4"/>
  <c r="H254" i="4"/>
  <c r="G254" i="4"/>
  <c r="F254" i="4"/>
  <c r="K259" i="4"/>
  <c r="J264" i="4"/>
  <c r="I264" i="4"/>
  <c r="H264" i="4"/>
  <c r="G264" i="4"/>
  <c r="F264" i="4"/>
  <c r="K249" i="4"/>
  <c r="J249" i="4"/>
  <c r="I249" i="4"/>
  <c r="H249" i="4"/>
  <c r="G249" i="4"/>
  <c r="F249" i="4"/>
  <c r="F246" i="4"/>
  <c r="I246" i="4"/>
  <c r="J246" i="4"/>
  <c r="K246" i="4"/>
  <c r="F247" i="4"/>
  <c r="I247" i="4"/>
  <c r="I232" i="4" s="1"/>
  <c r="J247" i="4"/>
  <c r="J232" i="4" s="1"/>
  <c r="J229" i="4" s="1"/>
  <c r="K247" i="4"/>
  <c r="K232" i="4" s="1"/>
  <c r="K229" i="4" s="1"/>
  <c r="F248" i="4"/>
  <c r="G248" i="4"/>
  <c r="H248" i="4"/>
  <c r="I248" i="4"/>
  <c r="J248" i="4"/>
  <c r="K248" i="4"/>
  <c r="I90" i="4"/>
  <c r="I44" i="4" s="1"/>
  <c r="J95" i="4"/>
  <c r="K95" i="4"/>
  <c r="K129" i="4"/>
  <c r="J129" i="4"/>
  <c r="I129" i="4"/>
  <c r="H129" i="4"/>
  <c r="G129" i="4"/>
  <c r="F129" i="4"/>
  <c r="G172" i="4"/>
  <c r="G97" i="4" s="1"/>
  <c r="G92" i="4" s="1"/>
  <c r="H172" i="4"/>
  <c r="H97" i="4" s="1"/>
  <c r="H92" i="4" s="1"/>
  <c r="H45" i="4" s="1"/>
  <c r="I172" i="4"/>
  <c r="I97" i="4" s="1"/>
  <c r="I92" i="4" s="1"/>
  <c r="I45" i="4" s="1"/>
  <c r="J172" i="4"/>
  <c r="J97" i="4" s="1"/>
  <c r="J92" i="4" s="1"/>
  <c r="J45" i="4" s="1"/>
  <c r="K172" i="4"/>
  <c r="K97" i="4" s="1"/>
  <c r="K92" i="4" s="1"/>
  <c r="G173" i="4"/>
  <c r="G98" i="4" s="1"/>
  <c r="G93" i="4" s="1"/>
  <c r="G47" i="4" s="1"/>
  <c r="H173" i="4"/>
  <c r="H98" i="4" s="1"/>
  <c r="H93" i="4" s="1"/>
  <c r="I173" i="4"/>
  <c r="I98" i="4" s="1"/>
  <c r="I93" i="4" s="1"/>
  <c r="J173" i="4"/>
  <c r="J98" i="4" s="1"/>
  <c r="J93" i="4" s="1"/>
  <c r="K173" i="4"/>
  <c r="K98" i="4" s="1"/>
  <c r="K93" i="4" s="1"/>
  <c r="F173" i="4"/>
  <c r="F172" i="4"/>
  <c r="G171" i="4"/>
  <c r="G96" i="4" s="1"/>
  <c r="H171" i="4"/>
  <c r="H96" i="4" s="1"/>
  <c r="I171" i="4"/>
  <c r="I96" i="4" s="1"/>
  <c r="J171" i="4"/>
  <c r="J96" i="4" s="1"/>
  <c r="K171" i="4"/>
  <c r="K96" i="4" s="1"/>
  <c r="K91" i="4" s="1"/>
  <c r="F171" i="4"/>
  <c r="F169" i="4" s="1"/>
  <c r="G170" i="4"/>
  <c r="H170" i="4"/>
  <c r="I170" i="4"/>
  <c r="J170" i="4"/>
  <c r="K170" i="4"/>
  <c r="K68" i="4"/>
  <c r="K52" i="4" s="1"/>
  <c r="K46" i="4" s="1"/>
  <c r="K67" i="4"/>
  <c r="K66" i="4"/>
  <c r="K51" i="4" s="1"/>
  <c r="K45" i="4" s="1"/>
  <c r="K65" i="4"/>
  <c r="K50" i="4" s="1"/>
  <c r="E63" i="4"/>
  <c r="K214" i="4"/>
  <c r="J214" i="4"/>
  <c r="I214" i="4"/>
  <c r="H214" i="4"/>
  <c r="G214" i="4"/>
  <c r="F214" i="4"/>
  <c r="K209" i="4"/>
  <c r="J209" i="4"/>
  <c r="I209" i="4"/>
  <c r="H209" i="4"/>
  <c r="G209" i="4"/>
  <c r="F209" i="4"/>
  <c r="K204" i="4"/>
  <c r="J204" i="4"/>
  <c r="I204" i="4"/>
  <c r="H204" i="4"/>
  <c r="G204" i="4"/>
  <c r="F204" i="4"/>
  <c r="K199" i="4"/>
  <c r="J199" i="4"/>
  <c r="I199" i="4"/>
  <c r="H199" i="4"/>
  <c r="G199" i="4"/>
  <c r="F199" i="4"/>
  <c r="K159" i="4"/>
  <c r="J159" i="4"/>
  <c r="I159" i="4"/>
  <c r="H159" i="4"/>
  <c r="G159" i="4"/>
  <c r="F159" i="4"/>
  <c r="I154" i="4"/>
  <c r="G154" i="4"/>
  <c r="K149" i="4"/>
  <c r="J149" i="4"/>
  <c r="I149" i="4"/>
  <c r="H149" i="4"/>
  <c r="G149" i="4"/>
  <c r="F149" i="4"/>
  <c r="K144" i="4"/>
  <c r="J144" i="4"/>
  <c r="I144" i="4"/>
  <c r="H144" i="4"/>
  <c r="G144" i="4"/>
  <c r="F144" i="4"/>
  <c r="K139" i="4"/>
  <c r="J139" i="4"/>
  <c r="I139" i="4"/>
  <c r="H139" i="4"/>
  <c r="G139" i="4"/>
  <c r="F139" i="4"/>
  <c r="K134" i="4"/>
  <c r="J134" i="4"/>
  <c r="I134" i="4"/>
  <c r="H134" i="4"/>
  <c r="G134" i="4"/>
  <c r="F134" i="4"/>
  <c r="K194" i="4"/>
  <c r="J194" i="4"/>
  <c r="I194" i="4"/>
  <c r="H194" i="4"/>
  <c r="G194" i="4"/>
  <c r="F194" i="4"/>
  <c r="F189" i="4"/>
  <c r="G189" i="4"/>
  <c r="H189" i="4"/>
  <c r="I189" i="4"/>
  <c r="J189" i="4"/>
  <c r="K189" i="4"/>
  <c r="K184" i="4"/>
  <c r="J184" i="4"/>
  <c r="I184" i="4"/>
  <c r="H184" i="4"/>
  <c r="G184" i="4"/>
  <c r="F184" i="4"/>
  <c r="K124" i="4"/>
  <c r="J124" i="4"/>
  <c r="I124" i="4"/>
  <c r="H124" i="4"/>
  <c r="G124" i="4"/>
  <c r="F124" i="4"/>
  <c r="K119" i="4"/>
  <c r="J119" i="4"/>
  <c r="I119" i="4"/>
  <c r="H119" i="4"/>
  <c r="G119" i="4"/>
  <c r="F119" i="4"/>
  <c r="K179" i="4"/>
  <c r="J179" i="4"/>
  <c r="I179" i="4"/>
  <c r="H179" i="4"/>
  <c r="G179" i="4"/>
  <c r="F179" i="4"/>
  <c r="K174" i="4"/>
  <c r="J174" i="4"/>
  <c r="I174" i="4"/>
  <c r="H174" i="4"/>
  <c r="G174" i="4"/>
  <c r="F174" i="4"/>
  <c r="K114" i="4"/>
  <c r="J114" i="4"/>
  <c r="I114" i="4"/>
  <c r="H114" i="4"/>
  <c r="G114" i="4"/>
  <c r="F114" i="4"/>
  <c r="I229" i="4" l="1"/>
  <c r="E229" i="4" s="1"/>
  <c r="E232" i="4"/>
  <c r="J15" i="4"/>
  <c r="J91" i="4"/>
  <c r="I91" i="4"/>
  <c r="I15" i="4" s="1"/>
  <c r="H15" i="4"/>
  <c r="H91" i="4"/>
  <c r="K16" i="4"/>
  <c r="J89" i="4"/>
  <c r="H47" i="4"/>
  <c r="H17" i="4" s="1"/>
  <c r="I47" i="4"/>
  <c r="I17" i="4" s="1"/>
  <c r="K15" i="4"/>
  <c r="K49" i="4"/>
  <c r="J47" i="4"/>
  <c r="J17" i="4" s="1"/>
  <c r="H89" i="4"/>
  <c r="K44" i="4"/>
  <c r="K89" i="4"/>
  <c r="K47" i="4"/>
  <c r="K17" i="4" s="1"/>
  <c r="I244" i="4"/>
  <c r="G91" i="4"/>
  <c r="G94" i="4"/>
  <c r="J94" i="4"/>
  <c r="H244" i="4"/>
  <c r="I94" i="4"/>
  <c r="K244" i="4"/>
  <c r="E320" i="4"/>
  <c r="E65" i="4"/>
  <c r="H94" i="4"/>
  <c r="J244" i="4"/>
  <c r="E66" i="4"/>
  <c r="K94" i="4"/>
  <c r="G244" i="4"/>
  <c r="E254" i="4"/>
  <c r="E340" i="4"/>
  <c r="F244" i="4"/>
  <c r="E129" i="4"/>
  <c r="E400" i="4"/>
  <c r="E395" i="4"/>
  <c r="E385" i="4"/>
  <c r="E380" i="4"/>
  <c r="E375" i="4"/>
  <c r="E365" i="4"/>
  <c r="E360" i="4"/>
  <c r="E350" i="4"/>
  <c r="E345" i="4"/>
  <c r="E335" i="4"/>
  <c r="E330" i="4"/>
  <c r="E325" i="4"/>
  <c r="E315" i="4"/>
  <c r="E305" i="4"/>
  <c r="E300" i="4"/>
  <c r="E295" i="4"/>
  <c r="E290" i="4"/>
  <c r="E285" i="4"/>
  <c r="E189" i="4"/>
  <c r="E170" i="4"/>
  <c r="E174" i="4"/>
  <c r="E179" i="4"/>
  <c r="E184" i="4"/>
  <c r="E194" i="4"/>
  <c r="E199" i="4"/>
  <c r="E204" i="4"/>
  <c r="E209" i="4"/>
  <c r="E214" i="4"/>
  <c r="F53" i="4"/>
  <c r="E69" i="4"/>
  <c r="E53" i="4" s="1"/>
  <c r="E248" i="4"/>
  <c r="E247" i="4"/>
  <c r="E246" i="4"/>
  <c r="E249" i="4"/>
  <c r="E264" i="4"/>
  <c r="E245" i="4"/>
  <c r="F98" i="4"/>
  <c r="F93" i="4" s="1"/>
  <c r="E93" i="4" s="1"/>
  <c r="E173" i="4"/>
  <c r="F96" i="4"/>
  <c r="E171" i="4"/>
  <c r="F97" i="4"/>
  <c r="F92" i="4" s="1"/>
  <c r="E92" i="4" s="1"/>
  <c r="E172" i="4"/>
  <c r="E159" i="4"/>
  <c r="E149" i="4"/>
  <c r="E144" i="4"/>
  <c r="E139" i="4"/>
  <c r="E134" i="4"/>
  <c r="E124" i="4"/>
  <c r="E119" i="4"/>
  <c r="E114" i="4"/>
  <c r="E95" i="4"/>
  <c r="E67" i="4"/>
  <c r="H83" i="4"/>
  <c r="H68" i="4" s="1"/>
  <c r="G83" i="4"/>
  <c r="G82" i="4" s="1"/>
  <c r="G79" i="4" s="1"/>
  <c r="G54" i="4" s="1"/>
  <c r="F313" i="4"/>
  <c r="F284" i="4"/>
  <c r="F278" i="4" s="1"/>
  <c r="E278" i="4" s="1"/>
  <c r="H169" i="4"/>
  <c r="J169" i="4"/>
  <c r="K64" i="4"/>
  <c r="G17" i="4"/>
  <c r="G169" i="4"/>
  <c r="I169" i="4"/>
  <c r="K169" i="4"/>
  <c r="J68" i="4"/>
  <c r="J82" i="4"/>
  <c r="J79" i="4" s="1"/>
  <c r="J54" i="4" s="1"/>
  <c r="I68" i="4"/>
  <c r="I82" i="4"/>
  <c r="I79" i="4" s="1"/>
  <c r="I54" i="4" s="1"/>
  <c r="K154" i="4"/>
  <c r="H154" i="4"/>
  <c r="J154" i="4"/>
  <c r="K109" i="4"/>
  <c r="J109" i="4"/>
  <c r="I109" i="4"/>
  <c r="H109" i="4"/>
  <c r="G109" i="4"/>
  <c r="F109" i="4"/>
  <c r="K104" i="4"/>
  <c r="J104" i="4"/>
  <c r="I104" i="4"/>
  <c r="H104" i="4"/>
  <c r="G104" i="4"/>
  <c r="F104" i="4"/>
  <c r="F99" i="4"/>
  <c r="J269" i="4"/>
  <c r="I269" i="4"/>
  <c r="H269" i="4"/>
  <c r="G269" i="4"/>
  <c r="F269" i="4"/>
  <c r="J259" i="4"/>
  <c r="I259" i="4"/>
  <c r="H259" i="4"/>
  <c r="G259" i="4"/>
  <c r="F259" i="4"/>
  <c r="I89" i="4" l="1"/>
  <c r="H82" i="4"/>
  <c r="H79" i="4" s="1"/>
  <c r="H54" i="4" s="1"/>
  <c r="E98" i="4"/>
  <c r="G89" i="4"/>
  <c r="G45" i="4"/>
  <c r="K43" i="4"/>
  <c r="J52" i="4"/>
  <c r="J46" i="4" s="1"/>
  <c r="I52" i="4"/>
  <c r="I46" i="4" s="1"/>
  <c r="I43" i="4" s="1"/>
  <c r="H52" i="4"/>
  <c r="F47" i="4"/>
  <c r="F91" i="4"/>
  <c r="F89" i="4" s="1"/>
  <c r="F94" i="4"/>
  <c r="E269" i="4"/>
  <c r="E169" i="4"/>
  <c r="F283" i="4"/>
  <c r="E313" i="4"/>
  <c r="E284" i="4"/>
  <c r="E109" i="4"/>
  <c r="E259" i="4"/>
  <c r="E97" i="4"/>
  <c r="E96" i="4"/>
  <c r="E104" i="4"/>
  <c r="E99" i="4"/>
  <c r="E90" i="4"/>
  <c r="G68" i="4"/>
  <c r="K556" i="4"/>
  <c r="F312" i="4"/>
  <c r="E312" i="4" s="1"/>
  <c r="E47" i="4"/>
  <c r="F154" i="4"/>
  <c r="E154" i="4" s="1"/>
  <c r="E283" i="4" l="1"/>
  <c r="F277" i="4"/>
  <c r="I49" i="4"/>
  <c r="E91" i="4"/>
  <c r="J49" i="4"/>
  <c r="J16" i="4"/>
  <c r="H46" i="4"/>
  <c r="H16" i="4" s="1"/>
  <c r="H49" i="4"/>
  <c r="G52" i="4"/>
  <c r="F83" i="4"/>
  <c r="E83" i="4" s="1"/>
  <c r="E282" i="4"/>
  <c r="E244" i="4"/>
  <c r="K501" i="4"/>
  <c r="F311" i="4"/>
  <c r="E311" i="4" s="1"/>
  <c r="E62" i="4"/>
  <c r="E61" i="4"/>
  <c r="E60" i="4"/>
  <c r="F59" i="4"/>
  <c r="I16" i="4" l="1"/>
  <c r="F68" i="4"/>
  <c r="E68" i="4" s="1"/>
  <c r="E52" i="4" s="1"/>
  <c r="E277" i="4"/>
  <c r="F274" i="4"/>
  <c r="E274" i="4" s="1"/>
  <c r="H43" i="4"/>
  <c r="G49" i="4"/>
  <c r="G46" i="4"/>
  <c r="G16" i="4" s="1"/>
  <c r="J43" i="4"/>
  <c r="F82" i="4"/>
  <c r="E82" i="4" s="1"/>
  <c r="E281" i="4"/>
  <c r="E89" i="4"/>
  <c r="E94" i="4"/>
  <c r="K451" i="4"/>
  <c r="K14" i="4"/>
  <c r="K13" i="4" s="1"/>
  <c r="F310" i="4"/>
  <c r="E310" i="4" s="1"/>
  <c r="F280" i="4"/>
  <c r="E280" i="4" s="1"/>
  <c r="E59" i="4"/>
  <c r="F583" i="4"/>
  <c r="F567" i="4"/>
  <c r="E30" i="4"/>
  <c r="E29" i="4"/>
  <c r="E28" i="4"/>
  <c r="E27" i="4"/>
  <c r="E26" i="4"/>
  <c r="K25" i="4"/>
  <c r="J25" i="4"/>
  <c r="I25" i="4"/>
  <c r="H25" i="4"/>
  <c r="G25" i="4"/>
  <c r="F25" i="4"/>
  <c r="E24" i="4"/>
  <c r="E18" i="4"/>
  <c r="E17" i="4"/>
  <c r="F52" i="4" l="1"/>
  <c r="F49" i="4" s="1"/>
  <c r="F79" i="4"/>
  <c r="E79" i="4" s="1"/>
  <c r="F46" i="4"/>
  <c r="F16" i="4" s="1"/>
  <c r="E567" i="4"/>
  <c r="E583" i="4"/>
  <c r="G556" i="4"/>
  <c r="I556" i="4"/>
  <c r="F556" i="4"/>
  <c r="H556" i="4"/>
  <c r="J556" i="4"/>
  <c r="G15" i="4"/>
  <c r="E25" i="4"/>
  <c r="F54" i="4" l="1"/>
  <c r="E54" i="4" s="1"/>
  <c r="E16" i="4"/>
  <c r="E46" i="4"/>
  <c r="E556" i="4"/>
  <c r="I501" i="4"/>
  <c r="G501" i="4"/>
  <c r="J501" i="4"/>
  <c r="H501" i="4"/>
  <c r="F501" i="4"/>
  <c r="E501" i="4" l="1"/>
  <c r="F451" i="4"/>
  <c r="G451" i="4"/>
  <c r="I451" i="4"/>
  <c r="I14" i="4"/>
  <c r="I13" i="4" s="1"/>
  <c r="H416" i="4"/>
  <c r="H14" i="4" s="1"/>
  <c r="H13" i="4" s="1"/>
  <c r="H451" i="4"/>
  <c r="J14" i="4"/>
  <c r="J13" i="4" s="1"/>
  <c r="J451" i="4"/>
  <c r="G64" i="4"/>
  <c r="G74" i="4"/>
  <c r="H64" i="4"/>
  <c r="H74" i="4"/>
  <c r="J64" i="4"/>
  <c r="J74" i="4"/>
  <c r="I64" i="4"/>
  <c r="I74" i="4"/>
  <c r="E51" i="4"/>
  <c r="F45" i="4"/>
  <c r="F15" i="4" s="1"/>
  <c r="F13" i="4" s="1"/>
  <c r="G44" i="4"/>
  <c r="G14" i="4" s="1"/>
  <c r="G13" i="4" s="1"/>
  <c r="E451" i="4" l="1"/>
  <c r="E416" i="4"/>
  <c r="G43" i="4"/>
  <c r="E45" i="4"/>
  <c r="E15" i="4"/>
  <c r="H415" i="4"/>
  <c r="G415" i="4"/>
  <c r="F74" i="4"/>
  <c r="E74" i="4" s="1"/>
  <c r="E50" i="4"/>
  <c r="F415" i="4" l="1"/>
  <c r="E415" i="4" s="1"/>
  <c r="F64" i="4"/>
  <c r="F44" i="4"/>
  <c r="F14" i="4" l="1"/>
  <c r="E64" i="4"/>
  <c r="E49" i="4" s="1"/>
  <c r="F43" i="4"/>
  <c r="E43" i="4" s="1"/>
  <c r="E44" i="4"/>
  <c r="E13" i="4" l="1"/>
  <c r="E14" i="4"/>
</calcChain>
</file>

<file path=xl/sharedStrings.xml><?xml version="1.0" encoding="utf-8"?>
<sst xmlns="http://schemas.openxmlformats.org/spreadsheetml/2006/main" count="1016" uniqueCount="311">
  <si>
    <t xml:space="preserve">Приложение N 2
к Порядку  разработки, реализации
и оценки эффективности муниципальных программ
МО «Усть-Коксинский район» РА
</t>
  </si>
  <si>
    <t xml:space="preserve">Сведения о составе и значениях целевых показателей муниципальной программы
</t>
  </si>
  <si>
    <t>Наименование целевого показателя</t>
  </si>
  <si>
    <t>Единица измерения</t>
  </si>
  <si>
    <t>отчет</t>
  </si>
  <si>
    <t>оценка</t>
  </si>
  <si>
    <t>прогноз</t>
  </si>
  <si>
    <t>Муниципальная программа</t>
  </si>
  <si>
    <t xml:space="preserve">Наименование муниципальной программы </t>
  </si>
  <si>
    <t xml:space="preserve">Администратор муниципальной программы </t>
  </si>
  <si>
    <t>Целевой показатель</t>
  </si>
  <si>
    <t xml:space="preserve"> № п/п</t>
  </si>
  <si>
    <t>1.2</t>
  </si>
  <si>
    <t>1.1</t>
  </si>
  <si>
    <t>1.1.1</t>
  </si>
  <si>
    <t>1.1.2</t>
  </si>
  <si>
    <t>Обеспечивающая подпрограмма …</t>
  </si>
  <si>
    <t xml:space="preserve">Приложение N 2                                                                                 к Порядку  разработки, реализации
и оценки эффективности муниципальных программ
МО «Усть-Коксинский район» РА
</t>
  </si>
  <si>
    <t xml:space="preserve">Перечень
основных мероприятий муниципальной программы
</t>
  </si>
  <si>
    <t>N п/п</t>
  </si>
  <si>
    <t>Наименование основного мероприятия</t>
  </si>
  <si>
    <t>Ответственный исполнитель</t>
  </si>
  <si>
    <t>Срок выполнения</t>
  </si>
  <si>
    <t>Наименование целевого показателя основного мероприятия</t>
  </si>
  <si>
    <t>Целевой показатель подпрограммы, для достижения которого реализуется основное мероприятие</t>
  </si>
  <si>
    <t>1</t>
  </si>
  <si>
    <t>2</t>
  </si>
  <si>
    <t>Х</t>
  </si>
  <si>
    <t>Статус</t>
  </si>
  <si>
    <t>Наименование муниципальной программы, подпрограммы, обеспечивающей подпрограммы, основного мероприятия</t>
  </si>
  <si>
    <t>Администратор, соисполнитель</t>
  </si>
  <si>
    <t>Источник финансирования</t>
  </si>
  <si>
    <t>Объем расходов, тыс. рублей</t>
  </si>
  <si>
    <t>2019 год</t>
  </si>
  <si>
    <t>2020 год</t>
  </si>
  <si>
    <t>2021 год</t>
  </si>
  <si>
    <t>2022 год</t>
  </si>
  <si>
    <t>2023 год</t>
  </si>
  <si>
    <t>2024 год</t>
  </si>
  <si>
    <t>всего</t>
  </si>
  <si>
    <t>бюджет МО «Усть-Коксинский район» РА</t>
  </si>
  <si>
    <t>республиканский бюджет Республики Алтай (справочно)</t>
  </si>
  <si>
    <t>в том числе федеральный бюджет (справочно)</t>
  </si>
  <si>
    <t>местные бюджеты сельских поселений (справочно</t>
  </si>
  <si>
    <t>иные источники (справочно)</t>
  </si>
  <si>
    <t xml:space="preserve"> всего</t>
  </si>
  <si>
    <t>Основное мероприятие 1</t>
  </si>
  <si>
    <t>Подпрограмма 1</t>
  </si>
  <si>
    <t xml:space="preserve"> Развитие культуры </t>
  </si>
  <si>
    <t xml:space="preserve">Отдел культуры Администрации МО "Усть-Коксинский район" РА </t>
  </si>
  <si>
    <t>1.3</t>
  </si>
  <si>
    <t>1.4</t>
  </si>
  <si>
    <t>1.2.1</t>
  </si>
  <si>
    <t>2018 год</t>
  </si>
  <si>
    <t>2017 год</t>
  </si>
  <si>
    <t xml:space="preserve"> Муниципальная программа "  "</t>
  </si>
  <si>
    <t xml:space="preserve"> Подпрограмма: ""</t>
  </si>
  <si>
    <t xml:space="preserve">Основное мероприятие: </t>
  </si>
  <si>
    <t xml:space="preserve">Основное мероприятие : </t>
  </si>
  <si>
    <t>Основное мероприятие 2</t>
  </si>
  <si>
    <t>«Развитие жилищно-коммунального комплекса МО «Усть-Коксинский район» на 2019-2024 годы»</t>
  </si>
  <si>
    <t>Основное мероприятие 3</t>
  </si>
  <si>
    <t>Основное мероприятие 4</t>
  </si>
  <si>
    <t>Администрация МО «Усть-Коксинский район»</t>
  </si>
  <si>
    <t>Отдел по капиталь-ному строительству и жилищно-коммунальным во-просам</t>
  </si>
  <si>
    <t>Подпрограмма 2</t>
  </si>
  <si>
    <t>«Энергосбережение и повышение энергетической эффективности»</t>
  </si>
  <si>
    <t xml:space="preserve">Администрация МО «Усть-Коксинский район»
Бюджетные учре-ждения МО «Усть-Коксинский район» 
</t>
  </si>
  <si>
    <t>Подпрограмма 3</t>
  </si>
  <si>
    <t>«Развитие внутренней инфраструктуры и обеспечение безопасности жизнедеятельности населения »</t>
  </si>
  <si>
    <t xml:space="preserve">Отдел по капиталь-ному строительству и жилищно-коммунальным во-просам;
 сельские поселения
предприятия сферы обращения с отхода-ми;
</t>
  </si>
  <si>
    <t xml:space="preserve">Отдел по капиталь-ному строительству и жилищно-коммунальным во-просам;
 сельские поселения;
МКУ по делам ГО и ЧС
</t>
  </si>
  <si>
    <t>Подпрограмма 4</t>
  </si>
  <si>
    <t>«Улучшение жилищных условий граждан»</t>
  </si>
  <si>
    <t>Восстановление платежеспособности МУП, предупреждение банкротства</t>
  </si>
  <si>
    <t xml:space="preserve"> Капитальный ремонт, ремонт и содержание общественного туалета</t>
  </si>
  <si>
    <t>1.2.2.</t>
  </si>
  <si>
    <t xml:space="preserve"> Капитальный ремонт, ремонт и содержание ГТС (дамбы)</t>
  </si>
  <si>
    <t>Строительство, ремонт, содержание специализированной  стоянки для задержания ТС на базе МУП</t>
  </si>
  <si>
    <t>1.2.4.</t>
  </si>
  <si>
    <t>Ремонт, содержание мемориала с. Усть-Кокса</t>
  </si>
  <si>
    <t>2.1.</t>
  </si>
  <si>
    <t>1.2.1.</t>
  </si>
  <si>
    <t>Развите и модернизация теплоснабжения, находящегося в хозведении МУП</t>
  </si>
  <si>
    <t>Обеспечение доступным и комфортным жильем населения</t>
  </si>
  <si>
    <t>Проведение капитального ремонта многоквартирных домов в Усть-Коксинском районе</t>
  </si>
  <si>
    <t xml:space="preserve">Развитие систем коммунальной инфраструктуры </t>
  </si>
  <si>
    <t>Развитие и модернизация водоснабжения по переданным полномочиям сельским поселениям</t>
  </si>
  <si>
    <t>3.1.</t>
  </si>
  <si>
    <t>Развитие и модернизация водоснабжения по переданным полномочиям сельским поселениям (Усть-Коксинского с/п)</t>
  </si>
  <si>
    <t>3.2.</t>
  </si>
  <si>
    <t>Развитие и модернизация водоснабжения по переданным полномочиям сельским поселениям (Огневского с/п)</t>
  </si>
  <si>
    <t>3.3.</t>
  </si>
  <si>
    <t>Развитие и модернизация водоснабжения по переданным полномочиям сельским поселениям (Талдинского с/п)</t>
  </si>
  <si>
    <t>3.4.</t>
  </si>
  <si>
    <t>Развитие и модернизация водоснабжения по переданным полномочиям сельским поселениям (Карагайское с/п)</t>
  </si>
  <si>
    <t>3.5.</t>
  </si>
  <si>
    <t>Развитие и модернизация водоснабжения по переданным полномочиям сельским поселениям (Амурское с/п)</t>
  </si>
  <si>
    <t>Энергосбережение и повышение энергетической эффективности в коммунальном хояйстве</t>
  </si>
  <si>
    <t xml:space="preserve">МУП "Тепловодстрой Сервис"
</t>
  </si>
  <si>
    <t>1.2.</t>
  </si>
  <si>
    <t>1.3.</t>
  </si>
  <si>
    <t xml:space="preserve">Отдел по молодежной политике, физической культуре и спорту </t>
  </si>
  <si>
    <t>Переселение граждан из аварийного жилищного фонда в Усть-Коксинском районе</t>
  </si>
  <si>
    <t>Сохранение целостности и экологической безопасности окружающей среды</t>
  </si>
  <si>
    <t>Развитие и поддержка предприятий жилищно-коммунального хозяйства Усть-Коксинского района</t>
  </si>
  <si>
    <t>Капитальный ремонт центрального водозабора с. Усть-Кокса ул. Северная</t>
  </si>
  <si>
    <t xml:space="preserve">Капитальный ремонт водоколонок с. Усть-Кокса </t>
  </si>
  <si>
    <t>Сохранение и развитие автомобильных дорог Усть-Коксинского района</t>
  </si>
  <si>
    <t>2.2.1.</t>
  </si>
  <si>
    <t>2.2.2.</t>
  </si>
  <si>
    <t>2.1.6.</t>
  </si>
  <si>
    <t>Капитальный ремонт водопроводной башни с. Замульта, ул. Майская</t>
  </si>
  <si>
    <t>Замена глубинного насоса с. Чендек ул. Садовая, 6а</t>
  </si>
  <si>
    <t>2.2.3.</t>
  </si>
  <si>
    <t>Отдел по капитальному строительству и жилищно-коммунальным вопросам</t>
  </si>
  <si>
    <t>Капитальный ремонт котельной №7 (установка гидроаккумулятора)</t>
  </si>
  <si>
    <t>Капитальный ремонт тепловой сети с. Усть-Кокса ул. Советская</t>
  </si>
  <si>
    <t>2.2.4.</t>
  </si>
  <si>
    <t>Замена кровли котельная №3</t>
  </si>
  <si>
    <t>2.2.5.</t>
  </si>
  <si>
    <t>2.2.6.</t>
  </si>
  <si>
    <t>2.2.7.</t>
  </si>
  <si>
    <t xml:space="preserve">Котельная № 6 (Замена разводки, замена кровли) </t>
  </si>
  <si>
    <t>Котельная №1 (установка гидроаккумулятора)</t>
  </si>
  <si>
    <t>Капитальный ремонт водопродовной сети с. Березовка</t>
  </si>
  <si>
    <t>Капитальный ремонт водопроводной сети в с. Усть-Кокса ул. Совхозная, ул. Восточная, ул. Новая</t>
  </si>
  <si>
    <t>Прокладка водопровода с. Усть-Кокса ул. Солнечная, ул. Садовая</t>
  </si>
  <si>
    <t>Прокладка водопровода с. Катанда, ул. Луговая (500 м)</t>
  </si>
  <si>
    <t>Пркладка водопровода с. Огневка ул. 70 лет Октября, ул. Молодежная</t>
  </si>
  <si>
    <t>2.1.12.</t>
  </si>
  <si>
    <t>2.1.13.</t>
  </si>
  <si>
    <t>2.1.14.</t>
  </si>
  <si>
    <t>Прокладка водопровода с. Кайтанак, ул. Новая</t>
  </si>
  <si>
    <t>Капитальный ремонт водонапорной башни Г18/84</t>
  </si>
  <si>
    <t>Капитальный ремонт водонапорной башни Г3/06 ул. Строительная, 13 а</t>
  </si>
  <si>
    <t>Котельная №8 (замена газоходов, замена кровли)</t>
  </si>
  <si>
    <t>2.2.8.</t>
  </si>
  <si>
    <t>Котельная №1 (замена разводки, замена кровли)</t>
  </si>
  <si>
    <t>2.2.9.</t>
  </si>
  <si>
    <t>Капитальный ремонт котельной №7 (замена кровли)</t>
  </si>
  <si>
    <t>Котельная №8 (капитальный ремонт теплотрасы 50 м)</t>
  </si>
  <si>
    <t>Закольцовка водопровода в с. Усть-Кокса ул. Ключевая ул. Садовая</t>
  </si>
  <si>
    <t>1.4.</t>
  </si>
  <si>
    <t>1.5.</t>
  </si>
  <si>
    <t>Котельная №3 (ремонт тепловой трассы ввод в школу)</t>
  </si>
  <si>
    <t>1.6.</t>
  </si>
  <si>
    <t>Котельная №3 (замена домовой трубы, газахода)</t>
  </si>
  <si>
    <t>1.7.</t>
  </si>
  <si>
    <t>Капитальный ремонт водопроводной сети с. Кайтанак</t>
  </si>
  <si>
    <t xml:space="preserve">Капитальный ремонт теплотрассы ул. Строительная (Котельная №2) </t>
  </si>
  <si>
    <t xml:space="preserve">Установка гидроаккумулятора  (Котельная №2)  </t>
  </si>
  <si>
    <t>Капитальный ремонт котельной № 6 (замена котлов 2 шт.)</t>
  </si>
  <si>
    <t>1.8.</t>
  </si>
  <si>
    <t>1.9.</t>
  </si>
  <si>
    <t>Котельная №3 (замена котла КВр-0,63)</t>
  </si>
  <si>
    <t>Котельная №8 (замена котлов 2 шт.)</t>
  </si>
  <si>
    <t>1.10.</t>
  </si>
  <si>
    <t>Ктельная №6 (капитальный ремонт теплотрассы)</t>
  </si>
  <si>
    <t>Котельная №8 (установка дизельного генератора АД-30)</t>
  </si>
  <si>
    <t>1.11.</t>
  </si>
  <si>
    <t>Котельная №1 (ремонт отопления административного здания ул. Нагорная, 23</t>
  </si>
  <si>
    <t>1.12.</t>
  </si>
  <si>
    <t>1.13.</t>
  </si>
  <si>
    <t>Котельная №1 (ремонт еплотрасы ул. Юшкина)</t>
  </si>
  <si>
    <t>1.14.</t>
  </si>
  <si>
    <t>Котельная №1 (установка дизельного генератора АД-30)</t>
  </si>
  <si>
    <t>Котельная №7 (капитальный ремонт тепловых колодцев)</t>
  </si>
  <si>
    <t>1.15.</t>
  </si>
  <si>
    <t>Капитальный ремонт теплосети с. Усть-Кокса ул. Нагорная</t>
  </si>
  <si>
    <t>Капитальный ремонт теплосети с. Усть-Кокса ул. Советская</t>
  </si>
  <si>
    <t>Капитальный ремонт теплосети с. Чендек</t>
  </si>
  <si>
    <t>Капитальный ремонт теплосети с. Усть-Кокса ул. Харитошкина (котельная №3)</t>
  </si>
  <si>
    <t>Капитальный ремонт теплосети с. Усть-Кокса ул. Харитошкина (котельная №8)</t>
  </si>
  <si>
    <t>1.16.</t>
  </si>
  <si>
    <t>1.17.</t>
  </si>
  <si>
    <t>1.18.</t>
  </si>
  <si>
    <t>1.19.</t>
  </si>
  <si>
    <t>1.20.</t>
  </si>
  <si>
    <t>1.21.</t>
  </si>
  <si>
    <t>Капитальный ремонт водопроводной сети с. Верх-Уймон ул. Центральная, ул. Строительная</t>
  </si>
  <si>
    <t>Закольцовка водопровода в с. Усть-Кокса ул. Заводская</t>
  </si>
  <si>
    <t>1.22.</t>
  </si>
  <si>
    <t>1.23.</t>
  </si>
  <si>
    <t xml:space="preserve">Энергосбережение и повышение энергетической эффективности в социальной сфере и бюджетных учреждениях </t>
  </si>
  <si>
    <t>Установка приборов учета. (пер. Школьный,6) водо- и тепло)</t>
  </si>
  <si>
    <t>Сохранение и развитие автомобильных дорог по переданным полномочиям сельским поселениям</t>
  </si>
  <si>
    <t>Сохранение и развитие автомобильных дорог по переданным полномочиям сельским поселениям (Чендекское с/п)</t>
  </si>
  <si>
    <t xml:space="preserve">Содержание автомобильных дорог местного значения по контракту (зима-лето) 
</t>
  </si>
  <si>
    <t>Сохранение и развитие автомобильных дорог по переданным полномочиям сельским поселениям Огневского с/п (зима)</t>
  </si>
  <si>
    <t>Сохранение и развитие автомобильных дорог по переданным полномочиям сельским поселениям Катандинское с/п (зима-лето)</t>
  </si>
  <si>
    <t>Сохранение целостности и экологической безопасности окружающей среды по переданным полномочиям сельским поселениям Огневского с/п</t>
  </si>
  <si>
    <t>Сохранение целостности и экологической безопасности окружающей среды по переданным полномочиям сельским поселениям(Талдинского с/п)</t>
  </si>
  <si>
    <t>Сохранение целостности и экологической безопасности окружающей среды по переданным полномочиям сельским поселениям (Карагайское с/п)</t>
  </si>
  <si>
    <t xml:space="preserve">Сохранение целостности и экологической безопасности окружающей среды по переданным полномочиям сельским поселениям (Амурское с/п) </t>
  </si>
  <si>
    <t>Сохранение целостности и экологической безопасности окружающей среды по переданным полномочиям сельским поселениям (Верх-Уймонское с/п)</t>
  </si>
  <si>
    <t>3.6.</t>
  </si>
  <si>
    <t>Сохранение целостности и экологической безопасности окружающей среды по переданным полномочиям сельским поселениям (Чендекское с/п)</t>
  </si>
  <si>
    <t>3.7.</t>
  </si>
  <si>
    <t xml:space="preserve">Сохранение целостности и экологической безопасности окружающей среды по переданным полномочиям сельским поселениямКатандинское с/п </t>
  </si>
  <si>
    <t>3.8.</t>
  </si>
  <si>
    <t>Сохранение целостности и экологической безопасности окружающей среды по переданным полномочиям сельским поселениям (Горбуновское с/п)</t>
  </si>
  <si>
    <t>3.9.</t>
  </si>
  <si>
    <t>Осуществление полномичий по осуществлением жильем отдельных категорий граждан установленых федеральным законом от 12.01.1995 №5-ФЗ "О ветеранах"</t>
  </si>
  <si>
    <t xml:space="preserve">Осуществление полномичий по осуществлением жильем отдельных категорий граждан установленых федеральным законом от 24.11.1995 №181 ФЗ "О социальной защтите инвалидов в РФ" </t>
  </si>
  <si>
    <t>Обеспечение жильем граждан РФ, проживающих в сельской местности</t>
  </si>
  <si>
    <t>«Обеспечение деятельности МКУ по делам ГОЧС и ЕДДС»</t>
  </si>
  <si>
    <t>2.2.10.</t>
  </si>
  <si>
    <t>Актуализация схем теплоснабжение района</t>
  </si>
  <si>
    <t>Устройство ограничивающих пешеходных ограждений расположенных вдоль дошкольных и школьных учреждений</t>
  </si>
  <si>
    <t xml:space="preserve">ремонт автомобильных дорог, мостов, трубопереездов  </t>
  </si>
  <si>
    <t>1.5.1.</t>
  </si>
  <si>
    <t>Сохранение и развитие автомобильных дорог по переданным полномочиям сельским поселениям Усть-Коксинского с/п (освещение)</t>
  </si>
  <si>
    <t>Сохранение и развитие автомобильных дорог по переданным полномочиям сельским поселениям Талдинского с/п (зима)</t>
  </si>
  <si>
    <t>Сохранение и развитие автомобильных дорог по переданным полномочиям сельским поселениям Карагайское с/п (зима, освещение)</t>
  </si>
  <si>
    <t>Сохранение и развитие автомобильных дорог по переданным полномочиям сельским поселениям Амурское с/п (зима, освещение)</t>
  </si>
  <si>
    <t>Сохранение и развитие автомобильных дорог по переданным полномочиям сельским поселениям Верх-Уймонское с/п (зима)</t>
  </si>
  <si>
    <t>Сохранение и развитие автомобильных дорог по переданным полномочиям сельским поселениям Горбуновское с/п (зима)</t>
  </si>
  <si>
    <t>1.5.2.</t>
  </si>
  <si>
    <t>1.5.3.</t>
  </si>
  <si>
    <t>1.5.4.</t>
  </si>
  <si>
    <t>1.5.5.</t>
  </si>
  <si>
    <t>1.5.6.</t>
  </si>
  <si>
    <t>1.5.7.</t>
  </si>
  <si>
    <t>1.5.8.</t>
  </si>
  <si>
    <t>1.5.9.</t>
  </si>
  <si>
    <t>Повышение эффективности систем жизнеобеспечения</t>
  </si>
  <si>
    <t>Обеспечивающая подпрограмма "Создание условий по обеспечению реализации муниципальной программы МО "Усть-Коксинский район"</t>
  </si>
  <si>
    <t xml:space="preserve"> Подпрограмма 1 "Развитие жилищно-коммунального комплекса МО "Усть-Коксинский район"</t>
  </si>
  <si>
    <t>Основное мероприятие. Обеспечение деятельности МКУ по делам ГОЧС и ЕДДС</t>
  </si>
  <si>
    <t>Основное мероприятие. Развитие систем коммунальной инфраструктуры</t>
  </si>
  <si>
    <t>3</t>
  </si>
  <si>
    <t xml:space="preserve"> Подпрограмма 2 "Энергосбережение и повышение энергетической эффективности"</t>
  </si>
  <si>
    <t>Основное мероприятие. Энергосбережение и повышение энергетической эффективности в коммунальном хозяйстве"</t>
  </si>
  <si>
    <t>Основное мероприятие. Энергосбережение и повышение энергетической эффективности в социальной сфере и бюджетных учреждениях"</t>
  </si>
  <si>
    <t xml:space="preserve"> Подпрограмма 3. "Развитие внутренней инфраструктуры и обеспечение безопасности жизнедеятельности населения"</t>
  </si>
  <si>
    <t>Основное мероприятие. "Сохранение и развитие автомобильных дорог Усть-Коксинского района"</t>
  </si>
  <si>
    <t>Основное мероприятие. "Сохранение и развитие автомобильных дорог по переданным полномочиям сельским поселениям"</t>
  </si>
  <si>
    <t>Основное мероприятие. "Сохранение целостности и экологической безопасности окружающей среды"</t>
  </si>
  <si>
    <t>Основное мероприятие. "Защита населения от негативного природного воздействия и ликвидации его последствий (паводок)"</t>
  </si>
  <si>
    <t xml:space="preserve"> Подпрограмма 4. "Улучшение жилищных условий граждан"</t>
  </si>
  <si>
    <t>Основное мероприятие. "Переселение граждан из аварийного жилищного фонда"</t>
  </si>
  <si>
    <t>Основное мероприятие. "Проведение капитального ремонта многоквартирных домов "</t>
  </si>
  <si>
    <t>Основное мероприятие. "Обеспечение доступным и комфортным жильем населения"</t>
  </si>
  <si>
    <t>Доля возмещения недополученных доходов предприятиям коммунального хозяйства и коммунально-бытового обслуживания, предоставляющих услуги населению по тарифам ниже экономически обоснованных</t>
  </si>
  <si>
    <t>«Повышение эффективности систем жизнеобеспечения Мо "Усть-Коксинский район" Республики Алтай»</t>
  </si>
  <si>
    <t>1.1.3.</t>
  </si>
  <si>
    <t>1.1.4</t>
  </si>
  <si>
    <t>1.1.5.</t>
  </si>
  <si>
    <t>1.1.6.</t>
  </si>
  <si>
    <t>1.2.3</t>
  </si>
  <si>
    <t>1.2.5.</t>
  </si>
  <si>
    <t>1.2.6.</t>
  </si>
  <si>
    <t>1.2.7.</t>
  </si>
  <si>
    <t>1.2.8.</t>
  </si>
  <si>
    <t>1.2.9.</t>
  </si>
  <si>
    <t>1.2.10.</t>
  </si>
  <si>
    <t>Уровень достижения показателей муниципальной программы</t>
  </si>
  <si>
    <t>МКУ по делам ГОЧС и ЕДДС</t>
  </si>
  <si>
    <t>2019-2024</t>
  </si>
  <si>
    <r>
      <t xml:space="preserve">1. </t>
    </r>
    <r>
      <rPr>
        <b/>
        <sz val="12"/>
        <color theme="1"/>
        <rFont val="Times New Roman"/>
        <family val="1"/>
        <charset val="204"/>
      </rPr>
      <t>Основное мероприятие</t>
    </r>
    <r>
      <rPr>
        <sz val="12"/>
        <color theme="1"/>
        <rFont val="Times New Roman"/>
        <family val="1"/>
        <charset val="204"/>
      </rPr>
      <t>. Развитие и поддержка предприятий жилищно-коммунального хозяйства Усть-Коксинского района</t>
    </r>
  </si>
  <si>
    <t>Создание условий по обеспечению реализации муниципальной программы «Повышение эффективности систем жизнеобеспечения МО "Усть-Коксинский район" Республики Алтай»</t>
  </si>
  <si>
    <t>«Повышение эффективности систем жизнеобеспечения МО "Усть-Коксинский район" Республики Алтай»</t>
  </si>
  <si>
    <t>Обеспечение деятельности МКУ по делам ГОЧС и ЕДДС</t>
  </si>
  <si>
    <t>«Страхование и обслуживание гидротехнических сооружений расположенных на территории МО «Усть-Коксинский район»»</t>
  </si>
  <si>
    <t>«Проведение реконструкционных работ гидротехнических сооружений расположенных на территории МО «Усть-Коксинский район»»</t>
  </si>
  <si>
    <t>"Установка извещателей пожарных дымовых автономных GSM, многодетным семья, инвалидам, одиноко проживающим гражданам, социально не защищенным слоям населения"</t>
  </si>
  <si>
    <t>Основное мероприятие 5</t>
  </si>
  <si>
    <t>"Приобретение первичных средств пожаротушения и средств защиты необходимых для осу-ществления деятельности маневренных и патрульно-маневренных групп"</t>
  </si>
  <si>
    <t>Основное мероприятие 6</t>
  </si>
  <si>
    <t>"Приобретение и установка средств оповещения населения на территории муниципального об-разования «Усть-Коксинский район»"</t>
  </si>
  <si>
    <r>
      <t>Обеспечивающая подпрограмма</t>
    </r>
    <r>
      <rPr>
        <b/>
        <sz val="11"/>
        <color theme="1"/>
        <rFont val="Times New Roman"/>
        <family val="1"/>
        <charset val="204"/>
      </rPr>
      <t xml:space="preserve"> 035</t>
    </r>
  </si>
  <si>
    <t>Мероприятие № 1.1.</t>
  </si>
  <si>
    <t>1.2.3.</t>
  </si>
  <si>
    <t>Развитие и модернизация систем электроснабжения</t>
  </si>
  <si>
    <t>Компенсация выпадающих доходов теплоснабжающих организаций, организаций, осуществляющих горячее водоснабжение, холодное водоснабжение и (или) водоотведение</t>
  </si>
  <si>
    <t>Осуществление энергосберегающих технических мероприятий на системах теплоснабжения, системах водоснабжения и водоотведения и модернизации оборудования на объектах, участвующих в предоставлении коммунальных услуг</t>
  </si>
  <si>
    <t>Основное мероприятие 1(2.01)</t>
  </si>
  <si>
    <t>2.01.</t>
  </si>
  <si>
    <t>2.1S.</t>
  </si>
  <si>
    <t>Субсидии на осуществление энергосберегающих технических мероприятий на системах теплоснабжения, электроснабжения, системах водоснабжения и водоотведения, модернизации оборудования на объектах, участвующих в предоставлении коммунальных услуг, и на реализацию мероприятий по строительству (реконструкции) систем теплоснабжения</t>
  </si>
  <si>
    <t>Основное мероприятие 3(03301S8900)</t>
  </si>
  <si>
    <t>(03403L5672)</t>
  </si>
  <si>
    <t>Реализация мероприятий по обеспечению жильем молодых семей (субсидии)</t>
  </si>
  <si>
    <t xml:space="preserve">Мероприятие №1.2.
</t>
  </si>
  <si>
    <t>Основное мероприятие  (03301S22Д0)</t>
  </si>
  <si>
    <t>Обеспечение деятельности МКУ Администрации МО "Усть-Коксинский район" "УКС"</t>
  </si>
  <si>
    <t>Капитальный ремонт, ремонт и содержание общественного туалета</t>
  </si>
  <si>
    <t>0330100Д0</t>
  </si>
  <si>
    <t>Приобретение дорожной-эксплуатационной техники и другого имущества(Лизинг)</t>
  </si>
  <si>
    <t>Проведение мероприятий по предотвращению эпидемий (пандемий) за счет средств резервного фонда МО "Усть-Коксинский район" РА</t>
  </si>
  <si>
    <t xml:space="preserve"> мероприятие (035010Ш0Ж0)</t>
  </si>
  <si>
    <t>Реализация мероприятий индивидуальной программы социально-экономического развититя Республики Алтай (стимулирование жилищного строительства)</t>
  </si>
  <si>
    <t>03103L321L</t>
  </si>
  <si>
    <t>Организация деятельности по накоплению (в том числе раздельному накоплению), сбору, транспортированию, обработке, утилизации, обезвреживанию, захоронению твердых коммунальных отходов</t>
  </si>
  <si>
    <t>031020Ш000</t>
  </si>
  <si>
    <t>Сохранение систем коммунальной инфраструктуры за счет средств резервного фонда МО "Усть-Коксинский район" РА</t>
  </si>
  <si>
    <t>03301S22ДО</t>
  </si>
  <si>
    <t xml:space="preserve">«Прогнозная (справочная) оценка ресурсного обеспечения реализации программы по годам реализации программы за счет всех источников финансирования»
</t>
  </si>
  <si>
    <t>Развите и модернизация водоснабжения, находящегося в хозведении МУП(приобретение автоматизированной водоразборной колонки с. Карагай)</t>
  </si>
  <si>
    <t>Развитие и модернизация систем теплоснабжения (освидетельствование зданий 20 котельных и 21 дымовой трубы)</t>
  </si>
  <si>
    <t>Строительство и реконструкция объектов коммунальной инфраструктуры, Выполнение проекта накопительной емкости и корректировка сметной документации "Строительство водопровода микрорайона "Башталинка" с. Усть-Кокса, Усть- Коксинского района Республики Алтай"</t>
  </si>
  <si>
    <t>Строительство и реконструкция объектов коммунальной инфраструктуры, разработка ПСД водопровода с.Курунда</t>
  </si>
  <si>
    <t>Строительство и реконструкция объектов коммунальной инфраструктуры</t>
  </si>
  <si>
    <t>Сохранение и развитие автомобильных дорог (ремонт моста с.Амур)</t>
  </si>
  <si>
    <t>Защита населения от негативного природного воздействия и ликвидации его последствий (Страхование берегозащитных сооружений с.Усть-Кокса, ул.Аргучинского (под горой Солодка) и ул.Набережная)</t>
  </si>
  <si>
    <t>Установка и обеспечение функционирования пожарных извещателей в местах проживания социально незащищенных групп</t>
  </si>
  <si>
    <t>Предоставление социальных выплат молодым семьям на приобретение (строительство) жилья</t>
  </si>
  <si>
    <t>Приложение N 5    к Постановлению № 531  от 20.07.2022г " О внесении изменений и дополнений в  муниципальную программу 
«Повышение эффективности систем жизнеобеспечения МО «Усть-Коксинский район»
 Республики Алтай»</t>
  </si>
  <si>
    <t>мероприятие (03301S22Д0)</t>
  </si>
  <si>
    <t>Ремонт автомобильного моста с. Сугаш (справочно)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</si>
</sst>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5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2" xfId="0" applyFont="1" applyBorder="1"/>
    <xf numFmtId="0" fontId="3" fillId="0" borderId="1" xfId="0" applyFont="1" applyBorder="1"/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0" xfId="0" applyFont="1" applyAlignment="1"/>
    <xf numFmtId="0" fontId="2" fillId="0" borderId="2" xfId="0" applyFont="1" applyBorder="1" applyAlignment="1"/>
    <xf numFmtId="49" fontId="2" fillId="0" borderId="1" xfId="0" applyNumberFormat="1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justify"/>
    </xf>
    <xf numFmtId="0" fontId="3" fillId="0" borderId="1" xfId="0" applyFont="1" applyFill="1" applyBorder="1" applyAlignment="1">
      <alignment horizontal="justify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3" fillId="0" borderId="7" xfId="0" applyFont="1" applyBorder="1" applyAlignment="1">
      <alignment wrapText="1"/>
    </xf>
    <xf numFmtId="0" fontId="2" fillId="0" borderId="0" xfId="0" applyFont="1" applyAlignment="1">
      <alignment wrapText="1"/>
    </xf>
    <xf numFmtId="0" fontId="3" fillId="0" borderId="1" xfId="0" applyFont="1" applyBorder="1" applyAlignment="1">
      <alignment horizontal="left" wrapText="1"/>
    </xf>
    <xf numFmtId="0" fontId="2" fillId="0" borderId="1" xfId="0" applyFont="1" applyBorder="1" applyAlignment="1">
      <alignment wrapText="1"/>
    </xf>
    <xf numFmtId="0" fontId="0" fillId="2" borderId="0" xfId="0" applyFill="1"/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center" wrapText="1"/>
    </xf>
    <xf numFmtId="0" fontId="0" fillId="0" borderId="0" xfId="0" applyFill="1"/>
    <xf numFmtId="0" fontId="5" fillId="0" borderId="1" xfId="0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horizontal="center" vertical="top" wrapText="1"/>
    </xf>
    <xf numFmtId="2" fontId="5" fillId="0" borderId="1" xfId="0" applyNumberFormat="1" applyFont="1" applyFill="1" applyBorder="1"/>
    <xf numFmtId="0" fontId="5" fillId="0" borderId="1" xfId="0" applyFont="1" applyFill="1" applyBorder="1"/>
    <xf numFmtId="0" fontId="4" fillId="0" borderId="1" xfId="0" applyFont="1" applyFill="1" applyBorder="1" applyAlignment="1">
      <alignment wrapText="1"/>
    </xf>
    <xf numFmtId="2" fontId="6" fillId="0" borderId="1" xfId="0" applyNumberFormat="1" applyFont="1" applyFill="1" applyBorder="1"/>
    <xf numFmtId="0" fontId="6" fillId="0" borderId="1" xfId="0" applyFont="1" applyFill="1" applyBorder="1"/>
    <xf numFmtId="2" fontId="5" fillId="0" borderId="1" xfId="0" applyNumberFormat="1" applyFont="1" applyFill="1" applyBorder="1" applyAlignment="1">
      <alignment horizontal="center" vertical="top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justify" vertical="top" wrapText="1"/>
    </xf>
    <xf numFmtId="2" fontId="5" fillId="2" borderId="1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/>
    <xf numFmtId="2" fontId="6" fillId="2" borderId="1" xfId="0" applyNumberFormat="1" applyFont="1" applyFill="1" applyBorder="1"/>
    <xf numFmtId="0" fontId="5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/>
    <xf numFmtId="2" fontId="6" fillId="2" borderId="1" xfId="0" applyNumberFormat="1" applyFont="1" applyFill="1" applyBorder="1" applyAlignment="1">
      <alignment vertical="center"/>
    </xf>
    <xf numFmtId="2" fontId="5" fillId="2" borderId="1" xfId="0" applyNumberFormat="1" applyFont="1" applyFill="1" applyBorder="1"/>
    <xf numFmtId="0" fontId="5" fillId="2" borderId="1" xfId="0" applyFont="1" applyFill="1" applyBorder="1" applyAlignment="1">
      <alignment wrapText="1"/>
    </xf>
    <xf numFmtId="2" fontId="7" fillId="2" borderId="1" xfId="0" applyNumberFormat="1" applyFont="1" applyFill="1" applyBorder="1" applyAlignment="1">
      <alignment vertical="center"/>
    </xf>
    <xf numFmtId="2" fontId="5" fillId="3" borderId="1" xfId="0" applyNumberFormat="1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justify" vertical="top" wrapText="1"/>
    </xf>
    <xf numFmtId="2" fontId="5" fillId="4" borderId="1" xfId="0" applyNumberFormat="1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wrapText="1"/>
    </xf>
    <xf numFmtId="2" fontId="5" fillId="4" borderId="1" xfId="0" applyNumberFormat="1" applyFont="1" applyFill="1" applyBorder="1" applyAlignment="1">
      <alignment horizontal="center" vertical="center" wrapText="1"/>
    </xf>
    <xf numFmtId="2" fontId="6" fillId="4" borderId="1" xfId="0" applyNumberFormat="1" applyFont="1" applyFill="1" applyBorder="1" applyAlignment="1">
      <alignment vertical="center"/>
    </xf>
    <xf numFmtId="2" fontId="6" fillId="4" borderId="1" xfId="0" applyNumberFormat="1" applyFont="1" applyFill="1" applyBorder="1"/>
    <xf numFmtId="2" fontId="5" fillId="4" borderId="1" xfId="0" applyNumberFormat="1" applyFont="1" applyFill="1" applyBorder="1"/>
    <xf numFmtId="0" fontId="5" fillId="5" borderId="1" xfId="0" applyFont="1" applyFill="1" applyBorder="1" applyAlignment="1">
      <alignment horizontal="justify" vertical="top" wrapText="1"/>
    </xf>
    <xf numFmtId="2" fontId="5" fillId="5" borderId="1" xfId="0" applyNumberFormat="1" applyFont="1" applyFill="1" applyBorder="1" applyAlignment="1">
      <alignment horizontal="center" vertical="center" wrapText="1"/>
    </xf>
    <xf numFmtId="2" fontId="5" fillId="5" borderId="1" xfId="0" applyNumberFormat="1" applyFont="1" applyFill="1" applyBorder="1" applyAlignment="1">
      <alignment horizontal="center" vertical="top" wrapText="1"/>
    </xf>
    <xf numFmtId="0" fontId="4" fillId="5" borderId="1" xfId="0" applyFont="1" applyFill="1" applyBorder="1" applyAlignment="1">
      <alignment wrapText="1"/>
    </xf>
    <xf numFmtId="2" fontId="8" fillId="5" borderId="1" xfId="0" applyNumberFormat="1" applyFont="1" applyFill="1" applyBorder="1" applyAlignment="1">
      <alignment horizontal="center" vertical="top" wrapText="1"/>
    </xf>
    <xf numFmtId="2" fontId="5" fillId="5" borderId="1" xfId="0" applyNumberFormat="1" applyFont="1" applyFill="1" applyBorder="1"/>
    <xf numFmtId="2" fontId="6" fillId="5" borderId="1" xfId="0" applyNumberFormat="1" applyFont="1" applyFill="1" applyBorder="1"/>
    <xf numFmtId="2" fontId="5" fillId="3" borderId="1" xfId="0" applyNumberFormat="1" applyFont="1" applyFill="1" applyBorder="1"/>
    <xf numFmtId="2" fontId="6" fillId="0" borderId="1" xfId="0" applyNumberFormat="1" applyFont="1" applyFill="1" applyBorder="1" applyAlignment="1">
      <alignment vertical="center"/>
    </xf>
    <xf numFmtId="2" fontId="6" fillId="0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vertical="center"/>
    </xf>
    <xf numFmtId="0" fontId="6" fillId="4" borderId="1" xfId="0" applyFont="1" applyFill="1" applyBorder="1"/>
    <xf numFmtId="0" fontId="5" fillId="4" borderId="1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vertical="center" wrapText="1"/>
    </xf>
    <xf numFmtId="2" fontId="8" fillId="3" borderId="1" xfId="0" applyNumberFormat="1" applyFont="1" applyFill="1" applyBorder="1" applyAlignment="1">
      <alignment horizontal="center" vertical="top" wrapText="1"/>
    </xf>
    <xf numFmtId="0" fontId="5" fillId="5" borderId="1" xfId="0" applyFont="1" applyFill="1" applyBorder="1" applyAlignment="1">
      <alignment wrapText="1"/>
    </xf>
    <xf numFmtId="2" fontId="10" fillId="0" borderId="1" xfId="0" applyNumberFormat="1" applyFont="1" applyFill="1" applyBorder="1" applyAlignment="1">
      <alignment vertical="center"/>
    </xf>
    <xf numFmtId="0" fontId="4" fillId="5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2" fontId="4" fillId="5" borderId="5" xfId="0" applyNumberFormat="1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2" fontId="5" fillId="6" borderId="1" xfId="0" applyNumberFormat="1" applyFont="1" applyFill="1" applyBorder="1" applyAlignment="1">
      <alignment horizontal="center" vertical="top" wrapText="1"/>
    </xf>
    <xf numFmtId="2" fontId="8" fillId="4" borderId="1" xfId="0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7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" fontId="4" fillId="2" borderId="4" xfId="0" applyNumberFormat="1" applyFont="1" applyFill="1" applyBorder="1" applyAlignment="1">
      <alignment horizontal="center" vertical="center" wrapText="1"/>
    </xf>
    <xf numFmtId="1" fontId="4" fillId="2" borderId="5" xfId="0" applyNumberFormat="1" applyFont="1" applyFill="1" applyBorder="1" applyAlignment="1">
      <alignment horizontal="center" vertical="center" wrapText="1"/>
    </xf>
    <xf numFmtId="1" fontId="4" fillId="2" borderId="6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17" fontId="4" fillId="2" borderId="4" xfId="0" applyNumberFormat="1" applyFont="1" applyFill="1" applyBorder="1" applyAlignment="1">
      <alignment horizontal="center" vertical="center" wrapText="1"/>
    </xf>
    <xf numFmtId="2" fontId="4" fillId="2" borderId="4" xfId="0" applyNumberFormat="1" applyFont="1" applyFill="1" applyBorder="1" applyAlignment="1">
      <alignment horizontal="center" vertical="center" wrapText="1"/>
    </xf>
    <xf numFmtId="2" fontId="4" fillId="2" borderId="5" xfId="0" applyNumberFormat="1" applyFont="1" applyFill="1" applyBorder="1" applyAlignment="1">
      <alignment horizontal="center" vertical="center" wrapText="1"/>
    </xf>
    <xf numFmtId="2" fontId="4" fillId="2" borderId="6" xfId="0" applyNumberFormat="1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14" fontId="4" fillId="2" borderId="4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2" fontId="4" fillId="3" borderId="4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justify" vertical="top" wrapText="1"/>
    </xf>
    <xf numFmtId="2" fontId="5" fillId="3" borderId="1" xfId="0" applyNumberFormat="1" applyFont="1" applyFill="1" applyBorder="1" applyAlignment="1">
      <alignment horizontal="center" vertical="center" wrapText="1"/>
    </xf>
    <xf numFmtId="2" fontId="4" fillId="3" borderId="5" xfId="0" applyNumberFormat="1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wrapText="1"/>
    </xf>
    <xf numFmtId="2" fontId="7" fillId="3" borderId="1" xfId="0" applyNumberFormat="1" applyFont="1" applyFill="1" applyBorder="1" applyAlignment="1">
      <alignment vertical="center"/>
    </xf>
    <xf numFmtId="2" fontId="4" fillId="3" borderId="6" xfId="0" applyNumberFormat="1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opLeftCell="A10" zoomScaleSheetLayoutView="100" workbookViewId="0">
      <pane xSplit="3" ySplit="2" topLeftCell="D18" activePane="bottomRight" state="frozen"/>
      <selection activeCell="A10" sqref="A10"/>
      <selection pane="topRight" activeCell="D10" sqref="D10"/>
      <selection pane="bottomLeft" activeCell="A12" sqref="A12"/>
      <selection pane="bottomRight" activeCell="F16" sqref="F16"/>
    </sheetView>
  </sheetViews>
  <sheetFormatPr defaultColWidth="8.85546875" defaultRowHeight="15" x14ac:dyDescent="0.25"/>
  <cols>
    <col min="1" max="1" width="8.140625" style="1" customWidth="1"/>
    <col min="2" max="2" width="27.7109375" style="1" customWidth="1"/>
    <col min="3" max="4" width="10.7109375" style="1" customWidth="1"/>
    <col min="5" max="5" width="11.7109375" style="1" customWidth="1"/>
    <col min="6" max="6" width="13.28515625" style="1" customWidth="1"/>
    <col min="7" max="8" width="11.28515625" style="1" customWidth="1"/>
    <col min="9" max="10" width="10.42578125" style="1" customWidth="1"/>
    <col min="11" max="16384" width="8.85546875" style="1"/>
  </cols>
  <sheetData>
    <row r="1" spans="1:12" ht="40.15" customHeight="1" x14ac:dyDescent="0.25">
      <c r="E1" s="85" t="s">
        <v>0</v>
      </c>
      <c r="F1" s="85"/>
      <c r="G1" s="85"/>
      <c r="H1" s="85"/>
      <c r="I1" s="85"/>
      <c r="J1" s="85"/>
      <c r="K1" s="85"/>
    </row>
    <row r="2" spans="1:12" ht="26.45" customHeight="1" x14ac:dyDescent="0.25">
      <c r="E2" s="85"/>
      <c r="F2" s="85"/>
      <c r="G2" s="85"/>
      <c r="H2" s="85"/>
      <c r="I2" s="85"/>
      <c r="J2" s="85"/>
      <c r="K2" s="85"/>
    </row>
    <row r="4" spans="1:12" ht="29.45" customHeight="1" x14ac:dyDescent="0.25">
      <c r="A4" s="84" t="s">
        <v>1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2" ht="18" customHeight="1" x14ac:dyDescent="0.25">
      <c r="A5" s="86" t="s">
        <v>8</v>
      </c>
      <c r="B5" s="86"/>
      <c r="C5" s="86"/>
      <c r="D5" s="89" t="s">
        <v>48</v>
      </c>
      <c r="E5" s="89"/>
      <c r="F5" s="89"/>
      <c r="G5" s="89"/>
      <c r="H5" s="89"/>
      <c r="I5" s="89"/>
      <c r="J5" s="89"/>
      <c r="K5" s="89"/>
    </row>
    <row r="6" spans="1:12" x14ac:dyDescent="0.25">
      <c r="A6" s="86" t="s">
        <v>9</v>
      </c>
      <c r="B6" s="86"/>
      <c r="C6" s="86"/>
      <c r="D6" s="90" t="s">
        <v>49</v>
      </c>
      <c r="E6" s="90"/>
      <c r="F6" s="90"/>
      <c r="G6" s="90"/>
      <c r="H6" s="90"/>
      <c r="I6" s="90"/>
      <c r="J6" s="90"/>
      <c r="K6" s="90"/>
    </row>
    <row r="10" spans="1:12" x14ac:dyDescent="0.25">
      <c r="A10" s="87" t="s">
        <v>11</v>
      </c>
      <c r="B10" s="88" t="s">
        <v>2</v>
      </c>
      <c r="C10" s="88" t="s">
        <v>3</v>
      </c>
      <c r="D10" s="87"/>
      <c r="E10" s="87"/>
      <c r="F10" s="87"/>
      <c r="G10" s="87"/>
      <c r="H10" s="87"/>
      <c r="I10" s="87"/>
      <c r="J10" s="87"/>
      <c r="K10" s="87"/>
      <c r="L10" s="3"/>
    </row>
    <row r="11" spans="1:12" ht="56.45" customHeight="1" x14ac:dyDescent="0.25">
      <c r="A11" s="87"/>
      <c r="B11" s="88"/>
      <c r="C11" s="88"/>
      <c r="D11" s="4" t="s">
        <v>54</v>
      </c>
      <c r="E11" s="4" t="s">
        <v>53</v>
      </c>
      <c r="F11" s="4" t="s">
        <v>33</v>
      </c>
      <c r="G11" s="4" t="s">
        <v>34</v>
      </c>
      <c r="H11" s="4" t="s">
        <v>35</v>
      </c>
      <c r="I11" s="4" t="s">
        <v>36</v>
      </c>
      <c r="J11" s="4" t="s">
        <v>37</v>
      </c>
      <c r="K11" s="4" t="s">
        <v>38</v>
      </c>
      <c r="L11" s="3"/>
    </row>
    <row r="12" spans="1:12" x14ac:dyDescent="0.25">
      <c r="A12" s="87"/>
      <c r="B12" s="88"/>
      <c r="C12" s="88"/>
      <c r="D12" s="5" t="s">
        <v>4</v>
      </c>
      <c r="E12" s="5" t="s">
        <v>5</v>
      </c>
      <c r="F12" s="5" t="s">
        <v>6</v>
      </c>
      <c r="G12" s="5" t="s">
        <v>6</v>
      </c>
      <c r="H12" s="5" t="s">
        <v>6</v>
      </c>
      <c r="I12" s="5" t="s">
        <v>6</v>
      </c>
      <c r="J12" s="5" t="s">
        <v>6</v>
      </c>
      <c r="K12" s="5" t="s">
        <v>6</v>
      </c>
      <c r="L12" s="3"/>
    </row>
    <row r="13" spans="1:12" x14ac:dyDescent="0.25">
      <c r="A13" s="83" t="s">
        <v>55</v>
      </c>
      <c r="B13" s="83"/>
      <c r="C13" s="83"/>
      <c r="D13" s="83"/>
      <c r="E13" s="83"/>
      <c r="F13" s="83"/>
      <c r="G13" s="83"/>
      <c r="H13" s="83"/>
      <c r="I13" s="83"/>
      <c r="J13" s="83"/>
      <c r="K13" s="83"/>
    </row>
    <row r="14" spans="1:12" ht="15.75" x14ac:dyDescent="0.25">
      <c r="A14" s="8">
        <v>1</v>
      </c>
      <c r="B14" s="16"/>
      <c r="C14" s="15"/>
      <c r="D14" s="2"/>
      <c r="E14" s="2"/>
      <c r="F14" s="2"/>
      <c r="G14" s="2"/>
      <c r="H14" s="2"/>
      <c r="I14" s="2"/>
      <c r="J14" s="2"/>
      <c r="K14" s="2"/>
    </row>
    <row r="15" spans="1:12" ht="138.6" customHeight="1" x14ac:dyDescent="0.25">
      <c r="A15" s="14">
        <v>2</v>
      </c>
      <c r="B15" s="16"/>
      <c r="C15" s="15"/>
      <c r="D15" s="2"/>
      <c r="E15" s="2"/>
      <c r="F15" s="2"/>
      <c r="G15" s="2"/>
      <c r="H15" s="2"/>
      <c r="I15" s="2"/>
      <c r="J15" s="2"/>
      <c r="K15" s="2"/>
    </row>
    <row r="16" spans="1:12" ht="154.15" customHeight="1" x14ac:dyDescent="0.25">
      <c r="A16" s="14">
        <v>3</v>
      </c>
      <c r="B16" s="17"/>
      <c r="C16" s="15"/>
      <c r="D16" s="2"/>
      <c r="E16" s="2"/>
      <c r="F16" s="2"/>
      <c r="G16" s="2"/>
      <c r="H16" s="2"/>
      <c r="I16" s="2"/>
      <c r="J16" s="2"/>
      <c r="K16" s="2"/>
    </row>
    <row r="17" spans="1:11" ht="15.75" x14ac:dyDescent="0.25">
      <c r="A17" s="14">
        <v>4</v>
      </c>
      <c r="B17" s="17"/>
      <c r="C17" s="15"/>
      <c r="D17" s="2"/>
      <c r="E17" s="2"/>
      <c r="F17" s="2"/>
      <c r="G17" s="2"/>
      <c r="H17" s="2"/>
      <c r="I17" s="2"/>
      <c r="J17" s="2"/>
      <c r="K17" s="2"/>
    </row>
    <row r="18" spans="1:11" ht="15.75" x14ac:dyDescent="0.25">
      <c r="A18" s="8">
        <v>5</v>
      </c>
      <c r="B18" s="17"/>
      <c r="C18" s="15"/>
      <c r="D18" s="15">
        <v>0</v>
      </c>
      <c r="E18" s="15">
        <v>1</v>
      </c>
      <c r="F18" s="15">
        <v>1</v>
      </c>
      <c r="G18" s="15">
        <v>1</v>
      </c>
      <c r="H18" s="15">
        <v>1</v>
      </c>
      <c r="I18" s="15">
        <v>1</v>
      </c>
      <c r="J18" s="15"/>
      <c r="K18" s="15">
        <v>1</v>
      </c>
    </row>
    <row r="19" spans="1:11" x14ac:dyDescent="0.25">
      <c r="A19" s="83" t="s">
        <v>56</v>
      </c>
      <c r="B19" s="83"/>
      <c r="C19" s="83"/>
      <c r="D19" s="83"/>
      <c r="E19" s="83"/>
      <c r="F19" s="83"/>
      <c r="G19" s="83"/>
      <c r="H19" s="83"/>
      <c r="I19" s="83"/>
      <c r="J19" s="83"/>
      <c r="K19" s="83"/>
    </row>
    <row r="20" spans="1:11" ht="15.75" x14ac:dyDescent="0.25">
      <c r="A20" s="9" t="s">
        <v>13</v>
      </c>
      <c r="B20" s="17"/>
      <c r="C20" s="15"/>
      <c r="D20" s="2"/>
      <c r="E20" s="2"/>
      <c r="F20" s="2"/>
      <c r="G20" s="2"/>
      <c r="H20" s="2"/>
      <c r="I20" s="2"/>
      <c r="J20" s="2"/>
      <c r="K20" s="2"/>
    </row>
    <row r="21" spans="1:11" ht="15.75" x14ac:dyDescent="0.25">
      <c r="A21" s="9" t="s">
        <v>12</v>
      </c>
      <c r="B21" s="17"/>
      <c r="C21" s="15"/>
      <c r="D21" s="2"/>
      <c r="E21" s="2"/>
      <c r="F21" s="2"/>
      <c r="G21" s="2"/>
      <c r="H21" s="2"/>
      <c r="I21" s="2"/>
      <c r="J21" s="2"/>
      <c r="K21" s="2"/>
    </row>
    <row r="22" spans="1:11" ht="15.75" x14ac:dyDescent="0.25">
      <c r="A22" s="9" t="s">
        <v>50</v>
      </c>
      <c r="B22" s="17"/>
      <c r="C22" s="15"/>
      <c r="D22" s="2"/>
      <c r="E22" s="2"/>
      <c r="F22" s="2"/>
      <c r="G22" s="2"/>
      <c r="H22" s="2"/>
      <c r="I22" s="2"/>
      <c r="J22" s="2"/>
      <c r="K22" s="2"/>
    </row>
    <row r="23" spans="1:11" ht="15.75" x14ac:dyDescent="0.25">
      <c r="A23" s="9" t="s">
        <v>51</v>
      </c>
      <c r="B23" s="17"/>
      <c r="C23" s="15"/>
      <c r="D23" s="2"/>
      <c r="E23" s="2"/>
      <c r="F23" s="2"/>
      <c r="G23" s="2"/>
      <c r="H23" s="2"/>
      <c r="I23" s="2"/>
      <c r="J23" s="2"/>
      <c r="K23" s="2"/>
    </row>
    <row r="24" spans="1:11" x14ac:dyDescent="0.25">
      <c r="A24" s="83" t="s">
        <v>57</v>
      </c>
      <c r="B24" s="83"/>
      <c r="C24" s="83"/>
      <c r="D24" s="83"/>
      <c r="E24" s="83"/>
      <c r="F24" s="83"/>
      <c r="G24" s="83"/>
      <c r="H24" s="83"/>
      <c r="I24" s="83"/>
      <c r="J24" s="83"/>
      <c r="K24" s="83"/>
    </row>
    <row r="25" spans="1:11" ht="15.75" x14ac:dyDescent="0.25">
      <c r="A25" s="9" t="s">
        <v>14</v>
      </c>
      <c r="B25" s="17"/>
      <c r="C25" s="15"/>
      <c r="D25" s="2"/>
      <c r="E25" s="2"/>
      <c r="F25" s="2"/>
      <c r="G25" s="2"/>
      <c r="H25" s="2"/>
      <c r="I25" s="2"/>
      <c r="J25" s="2"/>
      <c r="K25" s="2"/>
    </row>
    <row r="26" spans="1:11" ht="15.75" x14ac:dyDescent="0.25">
      <c r="A26" s="9" t="s">
        <v>15</v>
      </c>
      <c r="B26" s="17"/>
      <c r="C26" s="15"/>
      <c r="D26" s="2"/>
      <c r="E26" s="2"/>
      <c r="F26" s="2"/>
      <c r="G26" s="2"/>
      <c r="H26" s="2"/>
      <c r="I26" s="2"/>
      <c r="J26" s="2"/>
      <c r="K26" s="2"/>
    </row>
    <row r="27" spans="1:11" x14ac:dyDescent="0.25">
      <c r="A27" s="83" t="s">
        <v>58</v>
      </c>
      <c r="B27" s="83"/>
      <c r="C27" s="83"/>
      <c r="D27" s="83"/>
      <c r="E27" s="83"/>
      <c r="F27" s="83"/>
      <c r="G27" s="83"/>
      <c r="H27" s="83"/>
      <c r="I27" s="83"/>
      <c r="J27" s="83"/>
      <c r="K27" s="83"/>
    </row>
    <row r="28" spans="1:11" ht="15.75" x14ac:dyDescent="0.25">
      <c r="A28" s="9" t="s">
        <v>52</v>
      </c>
      <c r="B28" s="18"/>
      <c r="C28" s="15"/>
      <c r="D28" s="2"/>
      <c r="E28" s="2"/>
      <c r="F28" s="2"/>
      <c r="G28" s="2"/>
      <c r="H28" s="2"/>
      <c r="I28" s="2"/>
      <c r="J28" s="2"/>
      <c r="K28" s="2"/>
    </row>
    <row r="29" spans="1:11" ht="15.75" x14ac:dyDescent="0.25">
      <c r="A29" s="9"/>
      <c r="B29" s="17"/>
      <c r="C29" s="15"/>
      <c r="D29" s="2"/>
      <c r="E29" s="2"/>
      <c r="F29" s="2"/>
      <c r="G29" s="2"/>
      <c r="H29" s="2"/>
      <c r="I29" s="2"/>
      <c r="J29" s="2"/>
      <c r="K29" s="2"/>
    </row>
    <row r="30" spans="1:11" ht="15.75" x14ac:dyDescent="0.25">
      <c r="A30" s="9"/>
      <c r="B30" s="17"/>
      <c r="C30" s="15"/>
      <c r="D30" s="2"/>
      <c r="E30" s="2"/>
      <c r="F30" s="2"/>
      <c r="G30" s="2"/>
      <c r="H30" s="2"/>
      <c r="I30" s="2"/>
      <c r="J30" s="2"/>
      <c r="K30" s="2"/>
    </row>
    <row r="31" spans="1:11" ht="15.75" x14ac:dyDescent="0.25">
      <c r="A31" s="9"/>
      <c r="B31" s="17"/>
      <c r="C31" s="15"/>
      <c r="D31" s="2"/>
      <c r="E31" s="2"/>
      <c r="F31" s="2"/>
      <c r="G31" s="2"/>
      <c r="H31" s="2"/>
      <c r="I31" s="2"/>
      <c r="J31" s="2"/>
      <c r="K31" s="2"/>
    </row>
    <row r="32" spans="1:11" ht="15.75" x14ac:dyDescent="0.25">
      <c r="A32" s="9"/>
      <c r="B32" s="17"/>
      <c r="C32" s="15"/>
      <c r="D32" s="2"/>
      <c r="E32" s="2"/>
      <c r="F32" s="2"/>
      <c r="G32" s="2"/>
      <c r="H32" s="2"/>
      <c r="I32" s="2"/>
      <c r="J32" s="2"/>
      <c r="K32" s="2"/>
    </row>
    <row r="33" spans="1:11" ht="15.75" x14ac:dyDescent="0.25">
      <c r="A33" s="9"/>
      <c r="B33" s="17"/>
      <c r="C33" s="15"/>
      <c r="D33" s="2"/>
      <c r="E33" s="2"/>
      <c r="F33" s="2"/>
      <c r="G33" s="2"/>
      <c r="H33" s="2"/>
      <c r="I33" s="2"/>
      <c r="J33" s="2"/>
      <c r="K33" s="2"/>
    </row>
    <row r="34" spans="1:11" ht="15.75" x14ac:dyDescent="0.25">
      <c r="A34" s="9"/>
      <c r="B34" s="17"/>
      <c r="C34" s="15"/>
      <c r="D34" s="2"/>
      <c r="E34" s="2"/>
      <c r="F34" s="2"/>
      <c r="G34" s="2"/>
      <c r="H34" s="2"/>
      <c r="I34" s="2"/>
      <c r="J34" s="2"/>
      <c r="K34" s="2"/>
    </row>
    <row r="35" spans="1:11" x14ac:dyDescent="0.25">
      <c r="A35" s="83" t="s">
        <v>16</v>
      </c>
      <c r="B35" s="83"/>
      <c r="C35" s="83"/>
      <c r="D35" s="83"/>
      <c r="E35" s="83"/>
      <c r="F35" s="83"/>
      <c r="G35" s="83"/>
      <c r="H35" s="83"/>
      <c r="I35" s="83"/>
      <c r="J35" s="83"/>
      <c r="K35" s="83"/>
    </row>
    <row r="36" spans="1:11" ht="15.75" x14ac:dyDescent="0.25">
      <c r="A36" s="9"/>
      <c r="B36" s="7" t="s">
        <v>10</v>
      </c>
      <c r="C36" s="2"/>
      <c r="D36" s="2"/>
      <c r="E36" s="2"/>
      <c r="F36" s="2"/>
      <c r="G36" s="2"/>
      <c r="H36" s="2"/>
      <c r="I36" s="2"/>
      <c r="J36" s="2"/>
      <c r="K36" s="2"/>
    </row>
    <row r="37" spans="1:11" ht="15.75" x14ac:dyDescent="0.25">
      <c r="A37" s="9"/>
      <c r="B37" s="7" t="s">
        <v>10</v>
      </c>
      <c r="C37" s="2"/>
      <c r="D37" s="2"/>
      <c r="E37" s="2"/>
      <c r="F37" s="2"/>
      <c r="G37" s="2"/>
      <c r="H37" s="2"/>
      <c r="I37" s="2"/>
      <c r="J37" s="2"/>
      <c r="K37" s="2"/>
    </row>
  </sheetData>
  <mergeCells count="15">
    <mergeCell ref="A24:K24"/>
    <mergeCell ref="A35:K35"/>
    <mergeCell ref="A13:K13"/>
    <mergeCell ref="A4:K4"/>
    <mergeCell ref="E1:K2"/>
    <mergeCell ref="A5:C5"/>
    <mergeCell ref="A6:C6"/>
    <mergeCell ref="A19:K19"/>
    <mergeCell ref="A10:A12"/>
    <mergeCell ref="B10:B12"/>
    <mergeCell ref="C10:C12"/>
    <mergeCell ref="D10:K10"/>
    <mergeCell ref="D5:K5"/>
    <mergeCell ref="D6:K6"/>
    <mergeCell ref="A27:K27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opLeftCell="A25" zoomScaleSheetLayoutView="100" workbookViewId="0">
      <selection activeCell="C16" sqref="C16"/>
    </sheetView>
  </sheetViews>
  <sheetFormatPr defaultColWidth="8.85546875" defaultRowHeight="15" x14ac:dyDescent="0.25"/>
  <cols>
    <col min="1" max="1" width="4.42578125" style="1" customWidth="1"/>
    <col min="2" max="2" width="23.28515625" style="1" customWidth="1"/>
    <col min="3" max="3" width="17.28515625" style="1" customWidth="1"/>
    <col min="4" max="4" width="11.42578125" style="1" customWidth="1"/>
    <col min="5" max="5" width="12.140625" style="1" customWidth="1"/>
    <col min="6" max="6" width="14.85546875" style="1" customWidth="1"/>
    <col min="7" max="16384" width="8.85546875" style="1"/>
  </cols>
  <sheetData>
    <row r="1" spans="1:10" ht="28.9" customHeight="1" x14ac:dyDescent="0.25">
      <c r="C1" s="85" t="s">
        <v>17</v>
      </c>
      <c r="D1" s="85"/>
      <c r="E1" s="85"/>
      <c r="F1" s="85"/>
      <c r="G1" s="10"/>
      <c r="H1" s="10"/>
      <c r="I1" s="10"/>
      <c r="J1" s="10"/>
    </row>
    <row r="2" spans="1:10" x14ac:dyDescent="0.25">
      <c r="C2" s="85"/>
      <c r="D2" s="85"/>
      <c r="E2" s="85"/>
      <c r="F2" s="85"/>
      <c r="G2" s="10"/>
      <c r="H2" s="10"/>
      <c r="I2" s="10"/>
      <c r="J2" s="10"/>
    </row>
    <row r="3" spans="1:10" x14ac:dyDescent="0.25">
      <c r="C3" s="85"/>
      <c r="D3" s="85"/>
      <c r="E3" s="85"/>
      <c r="F3" s="85"/>
      <c r="G3" s="10"/>
      <c r="H3" s="10"/>
      <c r="I3" s="10"/>
      <c r="J3" s="10"/>
    </row>
    <row r="4" spans="1:10" ht="12" customHeight="1" x14ac:dyDescent="0.25">
      <c r="C4" s="85"/>
      <c r="D4" s="85"/>
      <c r="E4" s="85"/>
      <c r="F4" s="85"/>
      <c r="G4" s="10"/>
      <c r="H4" s="10"/>
      <c r="I4" s="10"/>
      <c r="J4" s="10"/>
    </row>
    <row r="6" spans="1:10" ht="39.6" customHeight="1" x14ac:dyDescent="0.25">
      <c r="A6" s="94" t="s">
        <v>18</v>
      </c>
      <c r="B6" s="94"/>
      <c r="C6" s="94"/>
      <c r="D6" s="94"/>
      <c r="E6" s="94"/>
      <c r="F6" s="94"/>
      <c r="G6" s="3"/>
      <c r="H6" s="3"/>
      <c r="I6" s="3"/>
      <c r="J6" s="3"/>
    </row>
    <row r="7" spans="1:10" x14ac:dyDescent="0.25">
      <c r="A7" s="95" t="s">
        <v>8</v>
      </c>
      <c r="B7" s="95"/>
      <c r="C7" s="11" t="s">
        <v>226</v>
      </c>
      <c r="D7" s="6"/>
      <c r="E7" s="6"/>
      <c r="F7" s="6"/>
    </row>
    <row r="8" spans="1:10" ht="37.5" customHeight="1" x14ac:dyDescent="0.25">
      <c r="A8" s="96" t="s">
        <v>9</v>
      </c>
      <c r="B8" s="96"/>
      <c r="C8" s="97" t="s">
        <v>115</v>
      </c>
      <c r="D8" s="97"/>
      <c r="E8" s="97"/>
      <c r="F8" s="97"/>
    </row>
    <row r="10" spans="1:10" ht="42" customHeight="1" x14ac:dyDescent="0.25">
      <c r="A10" s="98" t="s">
        <v>19</v>
      </c>
      <c r="B10" s="98" t="s">
        <v>20</v>
      </c>
      <c r="C10" s="98" t="s">
        <v>21</v>
      </c>
      <c r="D10" s="98" t="s">
        <v>22</v>
      </c>
      <c r="E10" s="98" t="s">
        <v>23</v>
      </c>
      <c r="F10" s="98" t="s">
        <v>24</v>
      </c>
    </row>
    <row r="11" spans="1:10" ht="42.6" customHeight="1" x14ac:dyDescent="0.25">
      <c r="A11" s="99"/>
      <c r="B11" s="99"/>
      <c r="C11" s="99"/>
      <c r="D11" s="99"/>
      <c r="E11" s="99"/>
      <c r="F11" s="99"/>
    </row>
    <row r="12" spans="1:10" ht="51.6" customHeight="1" x14ac:dyDescent="0.25">
      <c r="A12" s="100"/>
      <c r="B12" s="100"/>
      <c r="C12" s="100"/>
      <c r="D12" s="100"/>
      <c r="E12" s="100"/>
      <c r="F12" s="100"/>
    </row>
    <row r="13" spans="1:10" ht="31.5" customHeight="1" x14ac:dyDescent="0.25">
      <c r="A13" s="91" t="s">
        <v>227</v>
      </c>
      <c r="B13" s="92"/>
      <c r="C13" s="92"/>
      <c r="D13" s="92"/>
      <c r="E13" s="92"/>
      <c r="F13" s="93"/>
    </row>
    <row r="14" spans="1:10" ht="81.75" customHeight="1" x14ac:dyDescent="0.25">
      <c r="A14" s="12" t="s">
        <v>25</v>
      </c>
      <c r="B14" s="23" t="s">
        <v>229</v>
      </c>
      <c r="C14" s="29" t="s">
        <v>258</v>
      </c>
      <c r="D14" s="5" t="s">
        <v>259</v>
      </c>
      <c r="E14" s="13" t="s">
        <v>27</v>
      </c>
      <c r="F14" s="26" t="s">
        <v>257</v>
      </c>
    </row>
    <row r="15" spans="1:10" ht="30.75" customHeight="1" x14ac:dyDescent="0.25">
      <c r="A15" s="91" t="s">
        <v>228</v>
      </c>
      <c r="B15" s="92"/>
      <c r="C15" s="92"/>
      <c r="D15" s="92"/>
      <c r="E15" s="92"/>
      <c r="F15" s="93"/>
    </row>
    <row r="16" spans="1:10" ht="315" x14ac:dyDescent="0.25">
      <c r="A16" s="12" t="s">
        <v>25</v>
      </c>
      <c r="B16" s="28" t="s">
        <v>260</v>
      </c>
      <c r="C16" s="29" t="s">
        <v>258</v>
      </c>
      <c r="D16" s="5" t="s">
        <v>259</v>
      </c>
      <c r="E16" s="13"/>
      <c r="F16" s="28" t="s">
        <v>244</v>
      </c>
    </row>
    <row r="17" spans="1:6" ht="78.75" x14ac:dyDescent="0.25">
      <c r="A17" s="12" t="s">
        <v>26</v>
      </c>
      <c r="B17" s="16" t="s">
        <v>230</v>
      </c>
      <c r="C17" s="2"/>
      <c r="D17" s="2"/>
      <c r="E17" s="19"/>
      <c r="F17" s="2"/>
    </row>
    <row r="18" spans="1:6" ht="90" x14ac:dyDescent="0.25">
      <c r="A18" s="12" t="s">
        <v>231</v>
      </c>
      <c r="B18" s="24" t="s">
        <v>87</v>
      </c>
      <c r="C18" s="2"/>
      <c r="D18" s="2"/>
      <c r="E18" s="13"/>
      <c r="F18" s="2"/>
    </row>
    <row r="19" spans="1:6" x14ac:dyDescent="0.25">
      <c r="A19" s="83" t="s">
        <v>232</v>
      </c>
      <c r="B19" s="83"/>
      <c r="C19" s="83"/>
      <c r="D19" s="83"/>
      <c r="E19" s="83"/>
      <c r="F19" s="83"/>
    </row>
    <row r="20" spans="1:6" ht="126" x14ac:dyDescent="0.25">
      <c r="A20" s="12" t="s">
        <v>25</v>
      </c>
      <c r="B20" s="16" t="s">
        <v>233</v>
      </c>
      <c r="C20" s="2"/>
      <c r="D20" s="2"/>
      <c r="E20" s="13"/>
      <c r="F20" s="2"/>
    </row>
    <row r="21" spans="1:6" ht="141.75" x14ac:dyDescent="0.25">
      <c r="A21" s="12" t="s">
        <v>26</v>
      </c>
      <c r="B21" s="16" t="s">
        <v>234</v>
      </c>
      <c r="C21" s="2"/>
      <c r="D21" s="2"/>
      <c r="E21" s="13"/>
      <c r="F21" s="2"/>
    </row>
    <row r="22" spans="1:6" ht="29.25" customHeight="1" x14ac:dyDescent="0.25">
      <c r="A22" s="91" t="s">
        <v>235</v>
      </c>
      <c r="B22" s="92"/>
      <c r="C22" s="92"/>
      <c r="D22" s="92"/>
      <c r="E22" s="92"/>
      <c r="F22" s="93"/>
    </row>
    <row r="23" spans="1:6" ht="110.25" x14ac:dyDescent="0.25">
      <c r="A23" s="12" t="s">
        <v>25</v>
      </c>
      <c r="B23" s="25" t="s">
        <v>236</v>
      </c>
      <c r="C23" s="2"/>
      <c r="D23" s="2"/>
      <c r="E23" s="13"/>
      <c r="F23" s="2"/>
    </row>
    <row r="24" spans="1:6" ht="126" x14ac:dyDescent="0.25">
      <c r="A24" s="12" t="s">
        <v>26</v>
      </c>
      <c r="B24" s="16" t="s">
        <v>237</v>
      </c>
      <c r="C24" s="2"/>
      <c r="D24" s="2"/>
      <c r="E24" s="13"/>
      <c r="F24" s="2"/>
    </row>
    <row r="25" spans="1:6" ht="90" x14ac:dyDescent="0.25">
      <c r="A25" s="2">
        <v>3</v>
      </c>
      <c r="B25" s="26" t="s">
        <v>238</v>
      </c>
      <c r="C25" s="2"/>
      <c r="D25" s="2"/>
      <c r="E25" s="2"/>
      <c r="F25" s="2"/>
    </row>
    <row r="26" spans="1:6" ht="90" x14ac:dyDescent="0.25">
      <c r="A26" s="2">
        <v>4</v>
      </c>
      <c r="B26" s="26" t="s">
        <v>239</v>
      </c>
      <c r="C26" s="2"/>
      <c r="D26" s="2"/>
      <c r="E26" s="2"/>
      <c r="F26" s="2"/>
    </row>
    <row r="27" spans="1:6" x14ac:dyDescent="0.25">
      <c r="A27" s="91" t="s">
        <v>240</v>
      </c>
      <c r="B27" s="92"/>
      <c r="C27" s="92"/>
      <c r="D27" s="92"/>
      <c r="E27" s="92"/>
      <c r="F27" s="93"/>
    </row>
    <row r="28" spans="1:6" ht="78.75" x14ac:dyDescent="0.25">
      <c r="A28" s="12" t="s">
        <v>25</v>
      </c>
      <c r="B28" s="25" t="s">
        <v>241</v>
      </c>
      <c r="C28" s="2"/>
      <c r="D28" s="2"/>
      <c r="E28" s="19"/>
      <c r="F28" s="2"/>
    </row>
    <row r="29" spans="1:6" ht="94.5" x14ac:dyDescent="0.25">
      <c r="A29" s="12" t="s">
        <v>26</v>
      </c>
      <c r="B29" s="16" t="s">
        <v>242</v>
      </c>
      <c r="C29" s="2"/>
      <c r="D29" s="2"/>
      <c r="E29" s="19"/>
      <c r="F29" s="2"/>
    </row>
    <row r="30" spans="1:6" ht="75" x14ac:dyDescent="0.25">
      <c r="A30" s="2">
        <v>3</v>
      </c>
      <c r="B30" s="26" t="s">
        <v>243</v>
      </c>
      <c r="C30" s="2"/>
      <c r="D30" s="2"/>
      <c r="E30" s="2"/>
      <c r="F30" s="2"/>
    </row>
  </sheetData>
  <mergeCells count="16">
    <mergeCell ref="A27:F27"/>
    <mergeCell ref="C1:F4"/>
    <mergeCell ref="A6:F6"/>
    <mergeCell ref="A7:B7"/>
    <mergeCell ref="A8:B8"/>
    <mergeCell ref="A13:F13"/>
    <mergeCell ref="C8:F8"/>
    <mergeCell ref="A15:F15"/>
    <mergeCell ref="A19:F19"/>
    <mergeCell ref="A22:F22"/>
    <mergeCell ref="A10:A12"/>
    <mergeCell ref="B10:B12"/>
    <mergeCell ref="C10:C12"/>
    <mergeCell ref="D10:D12"/>
    <mergeCell ref="E10:E12"/>
    <mergeCell ref="F10:F12"/>
  </mergeCells>
  <pageMargins left="0.7" right="0.7" top="0.75" bottom="0.75" header="0.3" footer="0.3"/>
  <pageSetup paperSize="9" scale="92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44"/>
  <sheetViews>
    <sheetView tabSelected="1" view="pageBreakPreview" zoomScaleSheetLayoutView="100" workbookViewId="0">
      <selection activeCell="B426" sqref="B426:B430"/>
    </sheetView>
  </sheetViews>
  <sheetFormatPr defaultRowHeight="15" x14ac:dyDescent="0.25"/>
  <cols>
    <col min="1" max="1" width="17.85546875" customWidth="1"/>
    <col min="2" max="2" width="30.85546875" customWidth="1"/>
    <col min="3" max="3" width="14.28515625" customWidth="1"/>
    <col min="4" max="4" width="13.28515625" customWidth="1"/>
    <col min="5" max="5" width="11.28515625" customWidth="1"/>
    <col min="6" max="8" width="9.85546875" customWidth="1"/>
    <col min="9" max="9" width="10.42578125" customWidth="1"/>
    <col min="10" max="10" width="9.7109375" customWidth="1"/>
    <col min="11" max="11" width="10.5703125" bestFit="1" customWidth="1"/>
  </cols>
  <sheetData>
    <row r="1" spans="1:13" ht="14.45" customHeight="1" x14ac:dyDescent="0.25">
      <c r="F1" s="134" t="s">
        <v>308</v>
      </c>
      <c r="G1" s="134"/>
      <c r="H1" s="134"/>
      <c r="I1" s="134"/>
      <c r="J1" s="134"/>
      <c r="K1" s="134"/>
      <c r="L1" s="134"/>
      <c r="M1" s="134"/>
    </row>
    <row r="2" spans="1:13" ht="49.15" customHeight="1" x14ac:dyDescent="0.25">
      <c r="F2" s="134"/>
      <c r="G2" s="134"/>
      <c r="H2" s="134"/>
      <c r="I2" s="134"/>
      <c r="J2" s="134"/>
      <c r="K2" s="134"/>
      <c r="L2" s="134"/>
      <c r="M2" s="134"/>
    </row>
    <row r="4" spans="1:13" ht="54" customHeight="1" x14ac:dyDescent="0.25">
      <c r="A4" s="84" t="s">
        <v>298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3" ht="28.15" customHeight="1" x14ac:dyDescent="0.25">
      <c r="A5" s="86" t="s">
        <v>8</v>
      </c>
      <c r="B5" s="86"/>
      <c r="C5" s="86"/>
      <c r="D5" s="127" t="s">
        <v>245</v>
      </c>
      <c r="E5" s="127"/>
      <c r="F5" s="127"/>
      <c r="G5" s="127"/>
      <c r="H5" s="127"/>
      <c r="I5" s="127"/>
      <c r="J5" s="127"/>
      <c r="K5" s="127"/>
      <c r="L5" s="127"/>
      <c r="M5" s="127"/>
    </row>
    <row r="6" spans="1:13" x14ac:dyDescent="0.25">
      <c r="A6" s="86" t="s">
        <v>9</v>
      </c>
      <c r="B6" s="86"/>
      <c r="C6" s="86"/>
      <c r="D6" s="89" t="s">
        <v>63</v>
      </c>
      <c r="E6" s="89"/>
      <c r="F6" s="89"/>
      <c r="G6" s="89"/>
      <c r="H6" s="89"/>
      <c r="I6" s="89"/>
      <c r="J6" s="89"/>
      <c r="K6" s="89"/>
    </row>
    <row r="7" spans="1:13" ht="12.75" customHeight="1" x14ac:dyDescent="0.25"/>
    <row r="8" spans="1:13" hidden="1" x14ac:dyDescent="0.25"/>
    <row r="9" spans="1:13" hidden="1" x14ac:dyDescent="0.25"/>
    <row r="10" spans="1:13" hidden="1" x14ac:dyDescent="0.25"/>
    <row r="11" spans="1:13" x14ac:dyDescent="0.25">
      <c r="A11" s="124" t="s">
        <v>28</v>
      </c>
      <c r="B11" s="121" t="s">
        <v>29</v>
      </c>
      <c r="C11" s="121" t="s">
        <v>30</v>
      </c>
      <c r="D11" s="121" t="s">
        <v>31</v>
      </c>
      <c r="E11" s="20"/>
      <c r="F11" s="123" t="s">
        <v>32</v>
      </c>
      <c r="G11" s="123"/>
      <c r="H11" s="123"/>
      <c r="I11" s="123"/>
      <c r="J11" s="123"/>
      <c r="K11" s="123"/>
    </row>
    <row r="12" spans="1:13" ht="43.5" customHeight="1" x14ac:dyDescent="0.25">
      <c r="A12" s="125"/>
      <c r="B12" s="122"/>
      <c r="C12" s="122"/>
      <c r="D12" s="122"/>
      <c r="E12" s="21" t="s">
        <v>39</v>
      </c>
      <c r="F12" s="22" t="s">
        <v>33</v>
      </c>
      <c r="G12" s="73" t="s">
        <v>34</v>
      </c>
      <c r="H12" s="22" t="s">
        <v>35</v>
      </c>
      <c r="I12" s="22" t="s">
        <v>36</v>
      </c>
      <c r="J12" s="22" t="s">
        <v>37</v>
      </c>
      <c r="K12" s="22" t="s">
        <v>38</v>
      </c>
    </row>
    <row r="13" spans="1:13" x14ac:dyDescent="0.25">
      <c r="A13" s="126" t="s">
        <v>7</v>
      </c>
      <c r="B13" s="126" t="s">
        <v>262</v>
      </c>
      <c r="C13" s="126" t="s">
        <v>63</v>
      </c>
      <c r="D13" s="31" t="s">
        <v>45</v>
      </c>
      <c r="E13" s="32">
        <f>F13+G13+H13+I13+J13+K13</f>
        <v>336397.5</v>
      </c>
      <c r="F13" s="33">
        <f>F14+F15+F16+F17+F18</f>
        <v>59143.619999999995</v>
      </c>
      <c r="G13" s="33">
        <f>G14+G15+G16+G17+G18</f>
        <v>82756.58</v>
      </c>
      <c r="H13" s="33">
        <f>H14+H15+H16+H17+H18-H18</f>
        <v>90678.87000000001</v>
      </c>
      <c r="I13" s="67">
        <f t="shared" ref="I13:K13" si="0">I14+I15+I16+I17</f>
        <v>61795.290000000008</v>
      </c>
      <c r="J13" s="33">
        <f t="shared" si="0"/>
        <v>22745.37</v>
      </c>
      <c r="K13" s="33">
        <f t="shared" si="0"/>
        <v>19277.77</v>
      </c>
    </row>
    <row r="14" spans="1:13" ht="51.75" x14ac:dyDescent="0.25">
      <c r="A14" s="126"/>
      <c r="B14" s="126"/>
      <c r="C14" s="126"/>
      <c r="D14" s="35" t="s">
        <v>40</v>
      </c>
      <c r="E14" s="32">
        <f t="shared" ref="E14:E18" si="1">F14+G14+H14+I14+J14+K14</f>
        <v>119279.15</v>
      </c>
      <c r="F14" s="36">
        <f>F20+F44+F275+F416+F568</f>
        <v>17873.919999999998</v>
      </c>
      <c r="G14" s="45">
        <f t="shared" ref="G14:K14" si="2">G20+G44+G275+G416+G568</f>
        <v>24688.81</v>
      </c>
      <c r="H14" s="45">
        <f t="shared" si="2"/>
        <v>31053.690000000002</v>
      </c>
      <c r="I14" s="45">
        <f t="shared" si="2"/>
        <v>28211.35</v>
      </c>
      <c r="J14" s="45">
        <f t="shared" si="2"/>
        <v>9225.6899999999987</v>
      </c>
      <c r="K14" s="45">
        <f t="shared" si="2"/>
        <v>8225.69</v>
      </c>
    </row>
    <row r="15" spans="1:13" ht="82.15" customHeight="1" x14ac:dyDescent="0.25">
      <c r="A15" s="126"/>
      <c r="B15" s="126"/>
      <c r="C15" s="126"/>
      <c r="D15" s="35" t="s">
        <v>41</v>
      </c>
      <c r="E15" s="32">
        <f t="shared" si="1"/>
        <v>93112.97</v>
      </c>
      <c r="F15" s="36">
        <f>F21+F45+F276+F417+F569</f>
        <v>21299.769999999997</v>
      </c>
      <c r="G15" s="45">
        <f t="shared" ref="G15:K15" si="3">G21+G45+G276+G417+G569</f>
        <v>7199.3499999999995</v>
      </c>
      <c r="H15" s="45">
        <f t="shared" si="3"/>
        <v>38161.300000000003</v>
      </c>
      <c r="I15" s="45">
        <f t="shared" si="3"/>
        <v>22271.670000000002</v>
      </c>
      <c r="J15" s="45">
        <f t="shared" si="3"/>
        <v>3324.24</v>
      </c>
      <c r="K15" s="45">
        <f t="shared" si="3"/>
        <v>856.64</v>
      </c>
    </row>
    <row r="16" spans="1:13" ht="51.75" x14ac:dyDescent="0.25">
      <c r="A16" s="126"/>
      <c r="B16" s="126"/>
      <c r="C16" s="126"/>
      <c r="D16" s="35" t="s">
        <v>42</v>
      </c>
      <c r="E16" s="32">
        <f t="shared" si="1"/>
        <v>106261.83000000002</v>
      </c>
      <c r="F16" s="36">
        <f>F22+F46+F277+F418+F570</f>
        <v>9642.43</v>
      </c>
      <c r="G16" s="45">
        <f t="shared" ref="G16:K16" si="4">G22+G46+G277+G418+G570</f>
        <v>43452.37</v>
      </c>
      <c r="H16" s="45">
        <f t="shared" si="4"/>
        <v>21463.88</v>
      </c>
      <c r="I16" s="45">
        <f t="shared" si="4"/>
        <v>11312.27</v>
      </c>
      <c r="J16" s="45">
        <f t="shared" si="4"/>
        <v>10195.44</v>
      </c>
      <c r="K16" s="45">
        <f t="shared" si="4"/>
        <v>10195.44</v>
      </c>
    </row>
    <row r="17" spans="1:11" ht="64.5" x14ac:dyDescent="0.25">
      <c r="A17" s="126"/>
      <c r="B17" s="126"/>
      <c r="C17" s="126"/>
      <c r="D17" s="35" t="s">
        <v>43</v>
      </c>
      <c r="E17" s="32">
        <f t="shared" si="1"/>
        <v>0</v>
      </c>
      <c r="F17" s="36">
        <v>0</v>
      </c>
      <c r="G17" s="45">
        <f>G47+G278+G419+G571+G607</f>
        <v>0</v>
      </c>
      <c r="H17" s="45">
        <f t="shared" ref="H17" si="5">H23+H47+H278+H419+H571</f>
        <v>0</v>
      </c>
      <c r="I17" s="36">
        <f>I47+I278+I419+I571+I607</f>
        <v>0</v>
      </c>
      <c r="J17" s="36">
        <f>J47+J278+J419+J571+J607</f>
        <v>0</v>
      </c>
      <c r="K17" s="36">
        <f>K47+K278+K419+K571+K607</f>
        <v>0</v>
      </c>
    </row>
    <row r="18" spans="1:11" ht="39" x14ac:dyDescent="0.25">
      <c r="A18" s="126"/>
      <c r="B18" s="126"/>
      <c r="C18" s="126"/>
      <c r="D18" s="35" t="s">
        <v>44</v>
      </c>
      <c r="E18" s="32">
        <f t="shared" si="1"/>
        <v>22790.32</v>
      </c>
      <c r="F18" s="36">
        <f>F608</f>
        <v>10327.5</v>
      </c>
      <c r="G18" s="36">
        <f>G608</f>
        <v>7416.05</v>
      </c>
      <c r="H18" s="45">
        <f t="shared" ref="H18" si="6">H24+H48+H279+H420+H572</f>
        <v>5046.7700000000004</v>
      </c>
      <c r="I18" s="36">
        <f>I48+I279+I420+I572+I608</f>
        <v>0</v>
      </c>
      <c r="J18" s="36">
        <f>J48+J279+J420+J572+J608</f>
        <v>0</v>
      </c>
      <c r="K18" s="36">
        <f>K48+K279+K420+K572+K608</f>
        <v>0</v>
      </c>
    </row>
    <row r="19" spans="1:11" s="27" customFormat="1" x14ac:dyDescent="0.25">
      <c r="A19" s="128" t="s">
        <v>271</v>
      </c>
      <c r="B19" s="128" t="s">
        <v>261</v>
      </c>
      <c r="C19" s="128"/>
      <c r="D19" s="53" t="s">
        <v>45</v>
      </c>
      <c r="E19" s="54">
        <f>SUM(F19:K19)</f>
        <v>40900.920000000006</v>
      </c>
      <c r="F19" s="54">
        <f t="shared" ref="F19:K19" si="7">SUM(F20:F24)</f>
        <v>5743.83</v>
      </c>
      <c r="G19" s="82">
        <f t="shared" si="7"/>
        <v>7116.37</v>
      </c>
      <c r="H19" s="82">
        <f t="shared" si="7"/>
        <v>6604.4400000000005</v>
      </c>
      <c r="I19" s="74">
        <f t="shared" si="7"/>
        <v>6671.54</v>
      </c>
      <c r="J19" s="82">
        <f t="shared" si="7"/>
        <v>7382.37</v>
      </c>
      <c r="K19" s="82">
        <f t="shared" si="7"/>
        <v>7382.37</v>
      </c>
    </row>
    <row r="20" spans="1:11" s="27" customFormat="1" ht="51.75" x14ac:dyDescent="0.25">
      <c r="A20" s="128"/>
      <c r="B20" s="128"/>
      <c r="C20" s="128"/>
      <c r="D20" s="55" t="s">
        <v>40</v>
      </c>
      <c r="E20" s="56">
        <f t="shared" ref="E20:E23" si="8">SUM(F20:K20)</f>
        <v>40900.920000000006</v>
      </c>
      <c r="F20" s="71">
        <f>F26+F38</f>
        <v>5743.83</v>
      </c>
      <c r="G20" s="58">
        <f>G26+G38+G32</f>
        <v>7116.37</v>
      </c>
      <c r="H20" s="58">
        <f t="shared" ref="H20:K20" si="9">H26+H38+H32</f>
        <v>6604.4400000000005</v>
      </c>
      <c r="I20" s="58">
        <f t="shared" si="9"/>
        <v>6671.54</v>
      </c>
      <c r="J20" s="58">
        <f t="shared" si="9"/>
        <v>7382.37</v>
      </c>
      <c r="K20" s="58">
        <f t="shared" si="9"/>
        <v>7382.37</v>
      </c>
    </row>
    <row r="21" spans="1:11" s="27" customFormat="1" ht="64.5" x14ac:dyDescent="0.25">
      <c r="A21" s="128"/>
      <c r="B21" s="128"/>
      <c r="C21" s="128"/>
      <c r="D21" s="55" t="s">
        <v>41</v>
      </c>
      <c r="E21" s="54">
        <f t="shared" si="8"/>
        <v>0</v>
      </c>
      <c r="F21" s="58">
        <v>0</v>
      </c>
      <c r="G21" s="58">
        <v>0</v>
      </c>
      <c r="H21" s="58">
        <v>0</v>
      </c>
      <c r="I21" s="58">
        <v>0</v>
      </c>
      <c r="J21" s="58">
        <v>0</v>
      </c>
      <c r="K21" s="58">
        <v>0</v>
      </c>
    </row>
    <row r="22" spans="1:11" s="27" customFormat="1" ht="51.75" x14ac:dyDescent="0.25">
      <c r="A22" s="128"/>
      <c r="B22" s="128"/>
      <c r="C22" s="128"/>
      <c r="D22" s="55" t="s">
        <v>42</v>
      </c>
      <c r="E22" s="54">
        <f t="shared" si="8"/>
        <v>0</v>
      </c>
      <c r="F22" s="58">
        <v>0</v>
      </c>
      <c r="G22" s="58">
        <v>0</v>
      </c>
      <c r="H22" s="58">
        <v>0</v>
      </c>
      <c r="I22" s="58">
        <v>0</v>
      </c>
      <c r="J22" s="58">
        <v>0</v>
      </c>
      <c r="K22" s="58">
        <v>0</v>
      </c>
    </row>
    <row r="23" spans="1:11" s="27" customFormat="1" ht="64.5" x14ac:dyDescent="0.25">
      <c r="A23" s="128"/>
      <c r="B23" s="128"/>
      <c r="C23" s="128"/>
      <c r="D23" s="55" t="s">
        <v>43</v>
      </c>
      <c r="E23" s="54">
        <f t="shared" si="8"/>
        <v>0</v>
      </c>
      <c r="F23" s="58">
        <v>0</v>
      </c>
      <c r="G23" s="58">
        <v>0</v>
      </c>
      <c r="H23" s="58">
        <v>0</v>
      </c>
      <c r="I23" s="58">
        <v>0</v>
      </c>
      <c r="J23" s="58">
        <v>0</v>
      </c>
      <c r="K23" s="58">
        <v>0</v>
      </c>
    </row>
    <row r="24" spans="1:11" s="27" customFormat="1" ht="39" x14ac:dyDescent="0.25">
      <c r="A24" s="128"/>
      <c r="B24" s="128"/>
      <c r="C24" s="128"/>
      <c r="D24" s="55" t="s">
        <v>44</v>
      </c>
      <c r="E24" s="72">
        <f t="shared" ref="E24" si="10">F24+G24+H24+I24+J24+K24</f>
        <v>0</v>
      </c>
      <c r="F24" s="58">
        <v>0</v>
      </c>
      <c r="G24" s="58">
        <v>0</v>
      </c>
      <c r="H24" s="58">
        <v>0</v>
      </c>
      <c r="I24" s="58">
        <v>0</v>
      </c>
      <c r="J24" s="58">
        <v>0</v>
      </c>
      <c r="K24" s="58">
        <v>0</v>
      </c>
    </row>
    <row r="25" spans="1:11" s="27" customFormat="1" x14ac:dyDescent="0.25">
      <c r="A25" s="110" t="s">
        <v>46</v>
      </c>
      <c r="B25" s="110" t="s">
        <v>263</v>
      </c>
      <c r="C25" s="110"/>
      <c r="D25" s="40" t="s">
        <v>45</v>
      </c>
      <c r="E25" s="46">
        <f>F25+G25+H25+I25+J25+K25</f>
        <v>25980.189999999995</v>
      </c>
      <c r="F25" s="34">
        <f>F26+F27+F28+F29+F30</f>
        <v>4456.05</v>
      </c>
      <c r="G25" s="47">
        <f t="shared" ref="G25" si="11">G26+G27+G28+G29+G30</f>
        <v>4320.5</v>
      </c>
      <c r="H25" s="47">
        <f t="shared" ref="H25" si="12">H26+H27+H28+H29+H30</f>
        <v>4695.6000000000004</v>
      </c>
      <c r="I25" s="47">
        <f t="shared" ref="I25" si="13">I26+I27+I28+I29+I30</f>
        <v>4505.2</v>
      </c>
      <c r="J25" s="47">
        <f t="shared" ref="J25" si="14">J26+J27+J28+J29+J30</f>
        <v>4001.42</v>
      </c>
      <c r="K25" s="47">
        <f t="shared" ref="K25" si="15">K26+K27+K28+K29+K30</f>
        <v>4001.42</v>
      </c>
    </row>
    <row r="26" spans="1:11" s="27" customFormat="1" ht="51.75" x14ac:dyDescent="0.25">
      <c r="A26" s="110"/>
      <c r="B26" s="110"/>
      <c r="C26" s="110"/>
      <c r="D26" s="42" t="s">
        <v>40</v>
      </c>
      <c r="E26" s="46">
        <f t="shared" ref="E26:E30" si="16">F26+G26+H26+I26+J26+K26</f>
        <v>25980.189999999995</v>
      </c>
      <c r="F26" s="37">
        <v>4456.05</v>
      </c>
      <c r="G26" s="45">
        <v>4320.5</v>
      </c>
      <c r="H26" s="44">
        <v>4695.6000000000004</v>
      </c>
      <c r="I26" s="44">
        <v>4505.2</v>
      </c>
      <c r="J26" s="44">
        <v>4001.42</v>
      </c>
      <c r="K26" s="44">
        <v>4001.42</v>
      </c>
    </row>
    <row r="27" spans="1:11" s="27" customFormat="1" ht="64.5" x14ac:dyDescent="0.25">
      <c r="A27" s="110"/>
      <c r="B27" s="110"/>
      <c r="C27" s="110"/>
      <c r="D27" s="42" t="s">
        <v>41</v>
      </c>
      <c r="E27" s="46">
        <f t="shared" si="16"/>
        <v>0</v>
      </c>
      <c r="F27" s="36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</row>
    <row r="28" spans="1:11" s="27" customFormat="1" ht="51.75" x14ac:dyDescent="0.25">
      <c r="A28" s="110"/>
      <c r="B28" s="110"/>
      <c r="C28" s="110"/>
      <c r="D28" s="42" t="s">
        <v>42</v>
      </c>
      <c r="E28" s="46">
        <f t="shared" si="16"/>
        <v>0</v>
      </c>
      <c r="F28" s="36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</row>
    <row r="29" spans="1:11" s="27" customFormat="1" ht="64.5" x14ac:dyDescent="0.25">
      <c r="A29" s="110"/>
      <c r="B29" s="110"/>
      <c r="C29" s="110"/>
      <c r="D29" s="42" t="s">
        <v>43</v>
      </c>
      <c r="E29" s="46">
        <f t="shared" si="16"/>
        <v>0</v>
      </c>
      <c r="F29" s="36">
        <v>0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</row>
    <row r="30" spans="1:11" s="27" customFormat="1" ht="39" x14ac:dyDescent="0.25">
      <c r="A30" s="110"/>
      <c r="B30" s="110"/>
      <c r="C30" s="110"/>
      <c r="D30" s="42" t="s">
        <v>44</v>
      </c>
      <c r="E30" s="46">
        <f t="shared" si="16"/>
        <v>0</v>
      </c>
      <c r="F30" s="36">
        <v>0</v>
      </c>
      <c r="G30" s="45">
        <v>0</v>
      </c>
      <c r="H30" s="45">
        <v>0</v>
      </c>
      <c r="I30" s="45">
        <v>0</v>
      </c>
      <c r="J30" s="45">
        <v>0</v>
      </c>
      <c r="K30" s="45">
        <v>0</v>
      </c>
    </row>
    <row r="31" spans="1:11" s="27" customFormat="1" ht="15" customHeight="1" x14ac:dyDescent="0.25">
      <c r="A31" s="110" t="s">
        <v>291</v>
      </c>
      <c r="B31" s="110" t="s">
        <v>290</v>
      </c>
      <c r="C31" s="110"/>
      <c r="D31" s="40" t="s">
        <v>45</v>
      </c>
      <c r="E31" s="46">
        <f>F31+G31+H31+I31+J31+K31</f>
        <v>49.95</v>
      </c>
      <c r="F31" s="34">
        <f>F32+F33+F34+F35+F36</f>
        <v>0</v>
      </c>
      <c r="G31" s="47">
        <f t="shared" ref="G31:K31" si="17">G32+G33+G34+G35+G36</f>
        <v>49.95</v>
      </c>
      <c r="H31" s="47">
        <f t="shared" si="17"/>
        <v>0</v>
      </c>
      <c r="I31" s="47">
        <f t="shared" si="17"/>
        <v>0</v>
      </c>
      <c r="J31" s="47">
        <f t="shared" si="17"/>
        <v>0</v>
      </c>
      <c r="K31" s="47">
        <f t="shared" si="17"/>
        <v>0</v>
      </c>
    </row>
    <row r="32" spans="1:11" s="27" customFormat="1" ht="51.75" x14ac:dyDescent="0.25">
      <c r="A32" s="110"/>
      <c r="B32" s="110"/>
      <c r="C32" s="110"/>
      <c r="D32" s="42" t="s">
        <v>40</v>
      </c>
      <c r="E32" s="46">
        <f t="shared" ref="E32:E36" si="18">F32+G32+H32+I32+J32+K32</f>
        <v>49.95</v>
      </c>
      <c r="F32" s="37">
        <v>0</v>
      </c>
      <c r="G32" s="45">
        <v>49.95</v>
      </c>
      <c r="H32" s="44">
        <v>0</v>
      </c>
      <c r="I32" s="44">
        <v>0</v>
      </c>
      <c r="J32" s="44">
        <v>0</v>
      </c>
      <c r="K32" s="44">
        <v>0</v>
      </c>
    </row>
    <row r="33" spans="1:11" s="27" customFormat="1" ht="64.5" x14ac:dyDescent="0.25">
      <c r="A33" s="110"/>
      <c r="B33" s="110"/>
      <c r="C33" s="110"/>
      <c r="D33" s="42" t="s">
        <v>41</v>
      </c>
      <c r="E33" s="46">
        <f t="shared" si="18"/>
        <v>0</v>
      </c>
      <c r="F33" s="36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</row>
    <row r="34" spans="1:11" s="27" customFormat="1" ht="51.75" x14ac:dyDescent="0.25">
      <c r="A34" s="110"/>
      <c r="B34" s="110"/>
      <c r="C34" s="110"/>
      <c r="D34" s="42" t="s">
        <v>42</v>
      </c>
      <c r="E34" s="46">
        <f t="shared" si="18"/>
        <v>0</v>
      </c>
      <c r="F34" s="36">
        <v>0</v>
      </c>
      <c r="G34" s="45">
        <v>0</v>
      </c>
      <c r="H34" s="45">
        <v>0</v>
      </c>
      <c r="I34" s="45">
        <v>0</v>
      </c>
      <c r="J34" s="45">
        <v>0</v>
      </c>
      <c r="K34" s="45">
        <v>0</v>
      </c>
    </row>
    <row r="35" spans="1:11" s="27" customFormat="1" ht="64.5" x14ac:dyDescent="0.25">
      <c r="A35" s="110"/>
      <c r="B35" s="110"/>
      <c r="C35" s="110"/>
      <c r="D35" s="42" t="s">
        <v>43</v>
      </c>
      <c r="E35" s="46">
        <f t="shared" si="18"/>
        <v>0</v>
      </c>
      <c r="F35" s="36">
        <v>0</v>
      </c>
      <c r="G35" s="45">
        <v>0</v>
      </c>
      <c r="H35" s="45">
        <v>0</v>
      </c>
      <c r="I35" s="45">
        <v>0</v>
      </c>
      <c r="J35" s="45">
        <v>0</v>
      </c>
      <c r="K35" s="45">
        <v>0</v>
      </c>
    </row>
    <row r="36" spans="1:11" s="27" customFormat="1" ht="39" x14ac:dyDescent="0.25">
      <c r="A36" s="110"/>
      <c r="B36" s="110"/>
      <c r="C36" s="110"/>
      <c r="D36" s="42" t="s">
        <v>44</v>
      </c>
      <c r="E36" s="46">
        <f t="shared" si="18"/>
        <v>0</v>
      </c>
      <c r="F36" s="36">
        <v>0</v>
      </c>
      <c r="G36" s="45">
        <v>0</v>
      </c>
      <c r="H36" s="45">
        <v>0</v>
      </c>
      <c r="I36" s="45">
        <v>0</v>
      </c>
      <c r="J36" s="45">
        <v>0</v>
      </c>
      <c r="K36" s="45">
        <v>0</v>
      </c>
    </row>
    <row r="37" spans="1:11" s="27" customFormat="1" x14ac:dyDescent="0.25">
      <c r="A37" s="110" t="s">
        <v>59</v>
      </c>
      <c r="B37" s="110" t="s">
        <v>286</v>
      </c>
      <c r="C37" s="110"/>
      <c r="D37" s="40" t="s">
        <v>45</v>
      </c>
      <c r="E37" s="46">
        <f>F37+G37+H37+I37+J37+K37</f>
        <v>14870.779999999999</v>
      </c>
      <c r="F37" s="34">
        <f>F38+F39+F40+F41+F42</f>
        <v>1287.78</v>
      </c>
      <c r="G37" s="47">
        <f t="shared" ref="G37:K37" si="19">G38+G39+G40+G41+G42</f>
        <v>2745.92</v>
      </c>
      <c r="H37" s="47">
        <f t="shared" si="19"/>
        <v>1908.84</v>
      </c>
      <c r="I37" s="47">
        <f t="shared" si="19"/>
        <v>2166.34</v>
      </c>
      <c r="J37" s="47">
        <f t="shared" si="19"/>
        <v>3380.95</v>
      </c>
      <c r="K37" s="47">
        <f t="shared" si="19"/>
        <v>3380.95</v>
      </c>
    </row>
    <row r="38" spans="1:11" s="27" customFormat="1" ht="51.75" x14ac:dyDescent="0.25">
      <c r="A38" s="110"/>
      <c r="B38" s="110"/>
      <c r="C38" s="110"/>
      <c r="D38" s="42" t="s">
        <v>40</v>
      </c>
      <c r="E38" s="46">
        <f t="shared" ref="E38:E42" si="20">F38+G38+H38+I38+J38+K38</f>
        <v>14870.779999999999</v>
      </c>
      <c r="F38" s="37">
        <v>1287.78</v>
      </c>
      <c r="G38" s="45">
        <v>2745.92</v>
      </c>
      <c r="H38" s="44">
        <v>1908.84</v>
      </c>
      <c r="I38" s="44">
        <v>2166.34</v>
      </c>
      <c r="J38" s="44">
        <v>3380.95</v>
      </c>
      <c r="K38" s="44">
        <v>3380.95</v>
      </c>
    </row>
    <row r="39" spans="1:11" s="27" customFormat="1" ht="64.5" x14ac:dyDescent="0.25">
      <c r="A39" s="110"/>
      <c r="B39" s="110"/>
      <c r="C39" s="110"/>
      <c r="D39" s="42" t="s">
        <v>41</v>
      </c>
      <c r="E39" s="46">
        <f t="shared" si="20"/>
        <v>0</v>
      </c>
      <c r="F39" s="36">
        <v>0</v>
      </c>
      <c r="G39" s="45">
        <v>0</v>
      </c>
      <c r="H39" s="45">
        <v>0</v>
      </c>
      <c r="I39" s="45">
        <v>0</v>
      </c>
      <c r="J39" s="45">
        <v>0</v>
      </c>
      <c r="K39" s="45">
        <v>0</v>
      </c>
    </row>
    <row r="40" spans="1:11" s="27" customFormat="1" ht="51.75" x14ac:dyDescent="0.25">
      <c r="A40" s="110"/>
      <c r="B40" s="110"/>
      <c r="C40" s="110"/>
      <c r="D40" s="42" t="s">
        <v>42</v>
      </c>
      <c r="E40" s="46">
        <f t="shared" si="20"/>
        <v>0</v>
      </c>
      <c r="F40" s="36">
        <v>0</v>
      </c>
      <c r="G40" s="45">
        <v>0</v>
      </c>
      <c r="H40" s="45">
        <v>0</v>
      </c>
      <c r="I40" s="45">
        <v>0</v>
      </c>
      <c r="J40" s="45">
        <v>0</v>
      </c>
      <c r="K40" s="45">
        <v>0</v>
      </c>
    </row>
    <row r="41" spans="1:11" s="27" customFormat="1" ht="64.5" x14ac:dyDescent="0.25">
      <c r="A41" s="110"/>
      <c r="B41" s="110"/>
      <c r="C41" s="110"/>
      <c r="D41" s="42" t="s">
        <v>43</v>
      </c>
      <c r="E41" s="46">
        <f t="shared" si="20"/>
        <v>0</v>
      </c>
      <c r="F41" s="36">
        <v>0</v>
      </c>
      <c r="G41" s="45">
        <v>0</v>
      </c>
      <c r="H41" s="45">
        <v>0</v>
      </c>
      <c r="I41" s="45">
        <v>0</v>
      </c>
      <c r="J41" s="45">
        <v>0</v>
      </c>
      <c r="K41" s="45">
        <v>0</v>
      </c>
    </row>
    <row r="42" spans="1:11" s="27" customFormat="1" ht="39" x14ac:dyDescent="0.25">
      <c r="A42" s="110"/>
      <c r="B42" s="110"/>
      <c r="C42" s="110"/>
      <c r="D42" s="42" t="s">
        <v>44</v>
      </c>
      <c r="E42" s="46">
        <f t="shared" si="20"/>
        <v>0</v>
      </c>
      <c r="F42" s="36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</row>
    <row r="43" spans="1:11" x14ac:dyDescent="0.25">
      <c r="A43" s="128" t="s">
        <v>47</v>
      </c>
      <c r="B43" s="128" t="s">
        <v>60</v>
      </c>
      <c r="C43" s="128" t="s">
        <v>63</v>
      </c>
      <c r="D43" s="53" t="s">
        <v>45</v>
      </c>
      <c r="E43" s="54">
        <f>SUM(F43:K43)</f>
        <v>93083.93</v>
      </c>
      <c r="F43" s="54">
        <f>SUM(F44:F48)</f>
        <v>5535.6100000000006</v>
      </c>
      <c r="G43" s="54">
        <f t="shared" ref="G43:K43" si="21">SUM(G44:G48)</f>
        <v>44004.47</v>
      </c>
      <c r="H43" s="54">
        <f t="shared" si="21"/>
        <v>33299.599999999999</v>
      </c>
      <c r="I43" s="52">
        <f t="shared" si="21"/>
        <v>6776.65</v>
      </c>
      <c r="J43" s="54">
        <f t="shared" si="21"/>
        <v>3467.6</v>
      </c>
      <c r="K43" s="54">
        <f t="shared" si="21"/>
        <v>0</v>
      </c>
    </row>
    <row r="44" spans="1:11" ht="51.75" x14ac:dyDescent="0.25">
      <c r="A44" s="128"/>
      <c r="B44" s="128"/>
      <c r="C44" s="128"/>
      <c r="D44" s="55" t="s">
        <v>40</v>
      </c>
      <c r="E44" s="56">
        <f t="shared" ref="E44:E48" si="22">SUM(F44:K44)</f>
        <v>20336.14</v>
      </c>
      <c r="F44" s="57">
        <f>F50+F90+F245</f>
        <v>1713.31</v>
      </c>
      <c r="G44" s="57">
        <f>G50+G90+G245</f>
        <v>5400.06</v>
      </c>
      <c r="H44" s="57">
        <f>H50+H90+H230</f>
        <v>8960.5199999999986</v>
      </c>
      <c r="I44" s="57">
        <f t="shared" ref="I44:J44" si="23">I50+I90+I230</f>
        <v>3262.25</v>
      </c>
      <c r="J44" s="57">
        <f t="shared" si="23"/>
        <v>1000</v>
      </c>
      <c r="K44" s="57">
        <f>K50+K90+K245</f>
        <v>0</v>
      </c>
    </row>
    <row r="45" spans="1:11" ht="64.5" x14ac:dyDescent="0.25">
      <c r="A45" s="128"/>
      <c r="B45" s="128"/>
      <c r="C45" s="128"/>
      <c r="D45" s="55" t="s">
        <v>41</v>
      </c>
      <c r="E45" s="54">
        <f t="shared" si="22"/>
        <v>15722.59</v>
      </c>
      <c r="F45" s="58">
        <f>F51+F91+F246</f>
        <v>3822.3</v>
      </c>
      <c r="G45" s="57">
        <f t="shared" ref="G45" si="24">G51+G91+G246</f>
        <v>587.61</v>
      </c>
      <c r="H45" s="57">
        <f>H51+H92+H231</f>
        <v>5330.68</v>
      </c>
      <c r="I45" s="57">
        <f t="shared" ref="I45:K45" si="25">I51+I92+I231</f>
        <v>3514.4</v>
      </c>
      <c r="J45" s="57">
        <f t="shared" si="25"/>
        <v>2467.6</v>
      </c>
      <c r="K45" s="57">
        <f t="shared" si="25"/>
        <v>0</v>
      </c>
    </row>
    <row r="46" spans="1:11" ht="51.75" x14ac:dyDescent="0.25">
      <c r="A46" s="128"/>
      <c r="B46" s="128"/>
      <c r="C46" s="128"/>
      <c r="D46" s="55" t="s">
        <v>42</v>
      </c>
      <c r="E46" s="54">
        <f t="shared" si="22"/>
        <v>57025.200000000004</v>
      </c>
      <c r="F46" s="58">
        <f>F52+F92+F247</f>
        <v>0</v>
      </c>
      <c r="G46" s="57">
        <f t="shared" ref="G46:K46" si="26">G52+G92+G247</f>
        <v>38016.800000000003</v>
      </c>
      <c r="H46" s="57">
        <f t="shared" si="26"/>
        <v>19008.400000000001</v>
      </c>
      <c r="I46" s="57">
        <f t="shared" si="26"/>
        <v>0</v>
      </c>
      <c r="J46" s="57">
        <f t="shared" si="26"/>
        <v>0</v>
      </c>
      <c r="K46" s="57">
        <f t="shared" si="26"/>
        <v>0</v>
      </c>
    </row>
    <row r="47" spans="1:11" ht="64.5" x14ac:dyDescent="0.25">
      <c r="A47" s="128"/>
      <c r="B47" s="128"/>
      <c r="C47" s="128"/>
      <c r="D47" s="55" t="s">
        <v>43</v>
      </c>
      <c r="E47" s="54">
        <f t="shared" si="22"/>
        <v>0</v>
      </c>
      <c r="F47" s="58">
        <f>F53+F93+F248</f>
        <v>0</v>
      </c>
      <c r="G47" s="57">
        <f t="shared" ref="G47:K47" si="27">G53+G93+G248</f>
        <v>0</v>
      </c>
      <c r="H47" s="57">
        <f t="shared" si="27"/>
        <v>0</v>
      </c>
      <c r="I47" s="57">
        <f t="shared" si="27"/>
        <v>0</v>
      </c>
      <c r="J47" s="57">
        <f t="shared" si="27"/>
        <v>0</v>
      </c>
      <c r="K47" s="57">
        <f t="shared" si="27"/>
        <v>0</v>
      </c>
    </row>
    <row r="48" spans="1:11" ht="39" x14ac:dyDescent="0.25">
      <c r="A48" s="128"/>
      <c r="B48" s="128"/>
      <c r="C48" s="128"/>
      <c r="D48" s="55" t="s">
        <v>44</v>
      </c>
      <c r="E48" s="54">
        <f t="shared" si="22"/>
        <v>0</v>
      </c>
      <c r="F48" s="58"/>
      <c r="G48" s="58"/>
      <c r="H48" s="58"/>
      <c r="I48" s="58"/>
      <c r="J48" s="58"/>
      <c r="K48" s="58"/>
    </row>
    <row r="49" spans="1:11" x14ac:dyDescent="0.25">
      <c r="A49" s="118" t="s">
        <v>46</v>
      </c>
      <c r="B49" s="118" t="s">
        <v>105</v>
      </c>
      <c r="C49" s="118" t="s">
        <v>63</v>
      </c>
      <c r="D49" s="60" t="s">
        <v>45</v>
      </c>
      <c r="E49" s="62">
        <f>E59+E64</f>
        <v>15676.57</v>
      </c>
      <c r="F49" s="62">
        <f>F50+F51+F52+F53</f>
        <v>4052.3</v>
      </c>
      <c r="G49" s="81">
        <f t="shared" ref="G49:K49" si="28">G50+G51+G52+G53</f>
        <v>2783.6</v>
      </c>
      <c r="H49" s="62">
        <f t="shared" si="28"/>
        <v>4418.67</v>
      </c>
      <c r="I49" s="62">
        <f t="shared" si="28"/>
        <v>2794.4</v>
      </c>
      <c r="J49" s="62">
        <f t="shared" si="28"/>
        <v>2467.6</v>
      </c>
      <c r="K49" s="62">
        <f t="shared" si="28"/>
        <v>0</v>
      </c>
    </row>
    <row r="50" spans="1:11" ht="51.75" x14ac:dyDescent="0.25">
      <c r="A50" s="119"/>
      <c r="B50" s="119"/>
      <c r="C50" s="119"/>
      <c r="D50" s="63" t="s">
        <v>40</v>
      </c>
      <c r="E50" s="62">
        <f>E60+E66</f>
        <v>13880.17</v>
      </c>
      <c r="F50" s="62">
        <f>F60+F65</f>
        <v>230</v>
      </c>
      <c r="G50" s="62">
        <f>G60+G65+G55</f>
        <v>2580</v>
      </c>
      <c r="H50" s="62">
        <f t="shared" ref="H50:K50" si="29">H60+H65+H55</f>
        <v>4280</v>
      </c>
      <c r="I50" s="62">
        <f t="shared" si="29"/>
        <v>2780</v>
      </c>
      <c r="J50" s="62">
        <f t="shared" si="29"/>
        <v>0</v>
      </c>
      <c r="K50" s="62">
        <f t="shared" si="29"/>
        <v>0</v>
      </c>
    </row>
    <row r="51" spans="1:11" ht="64.5" x14ac:dyDescent="0.25">
      <c r="A51" s="119"/>
      <c r="B51" s="119"/>
      <c r="C51" s="119"/>
      <c r="D51" s="63" t="s">
        <v>41</v>
      </c>
      <c r="E51" s="62">
        <f>E61+E67</f>
        <v>2000</v>
      </c>
      <c r="F51" s="62">
        <f>F61+F66</f>
        <v>3822.3</v>
      </c>
      <c r="G51" s="62">
        <f>G61+G66+G56</f>
        <v>203.6</v>
      </c>
      <c r="H51" s="62">
        <f t="shared" ref="H51:K51" si="30">H61+H66+H56</f>
        <v>138.66999999999999</v>
      </c>
      <c r="I51" s="62">
        <f t="shared" si="30"/>
        <v>14.4</v>
      </c>
      <c r="J51" s="62">
        <f t="shared" si="30"/>
        <v>2467.6</v>
      </c>
      <c r="K51" s="62">
        <f t="shared" si="30"/>
        <v>0</v>
      </c>
    </row>
    <row r="52" spans="1:11" ht="51.75" x14ac:dyDescent="0.25">
      <c r="A52" s="119"/>
      <c r="B52" s="119"/>
      <c r="C52" s="119"/>
      <c r="D52" s="63" t="s">
        <v>42</v>
      </c>
      <c r="E52" s="62">
        <f>E62+E68</f>
        <v>0</v>
      </c>
      <c r="F52" s="62">
        <f>F62+F68</f>
        <v>0</v>
      </c>
      <c r="G52" s="62">
        <f>G62+G68+G57</f>
        <v>0</v>
      </c>
      <c r="H52" s="62">
        <f t="shared" ref="H52:K53" si="31">H62+H68</f>
        <v>0</v>
      </c>
      <c r="I52" s="62">
        <f t="shared" si="31"/>
        <v>0</v>
      </c>
      <c r="J52" s="62">
        <f t="shared" si="31"/>
        <v>0</v>
      </c>
      <c r="K52" s="62">
        <f t="shared" si="31"/>
        <v>0</v>
      </c>
    </row>
    <row r="53" spans="1:11" ht="54.75" customHeight="1" x14ac:dyDescent="0.25">
      <c r="A53" s="120"/>
      <c r="B53" s="120"/>
      <c r="C53" s="120"/>
      <c r="D53" s="63" t="s">
        <v>43</v>
      </c>
      <c r="E53" s="62">
        <f>E63+E69</f>
        <v>0</v>
      </c>
      <c r="F53" s="62">
        <f>F63+F69</f>
        <v>0</v>
      </c>
      <c r="G53" s="62">
        <f>G63+G69</f>
        <v>0</v>
      </c>
      <c r="H53" s="62">
        <f t="shared" si="31"/>
        <v>0</v>
      </c>
      <c r="I53" s="62">
        <f t="shared" si="31"/>
        <v>0</v>
      </c>
      <c r="J53" s="62">
        <f t="shared" si="31"/>
        <v>0</v>
      </c>
      <c r="K53" s="62">
        <f t="shared" si="31"/>
        <v>0</v>
      </c>
    </row>
    <row r="54" spans="1:11" ht="21" customHeight="1" x14ac:dyDescent="0.25">
      <c r="A54" s="107" t="s">
        <v>272</v>
      </c>
      <c r="B54" s="107" t="s">
        <v>287</v>
      </c>
      <c r="C54" s="107"/>
      <c r="D54" s="40" t="s">
        <v>45</v>
      </c>
      <c r="E54" s="43">
        <f>F54+G54+H54+I54+J54+K54</f>
        <v>3070</v>
      </c>
      <c r="F54" s="33">
        <f>F55+F56+F57+F58+F79</f>
        <v>2230</v>
      </c>
      <c r="G54" s="33">
        <f t="shared" ref="G54" si="32">G55+G56+G57+G58+G79</f>
        <v>280</v>
      </c>
      <c r="H54" s="33">
        <f t="shared" ref="H54" si="33">H55+H56+H57+H58+H79</f>
        <v>280</v>
      </c>
      <c r="I54" s="33">
        <f t="shared" ref="I54" si="34">I55+I56+I57+I58+I79</f>
        <v>280</v>
      </c>
      <c r="J54" s="33">
        <f t="shared" ref="J54" si="35">J55+J56+J57+J58+J79</f>
        <v>0</v>
      </c>
      <c r="K54" s="33">
        <f t="shared" ref="K54" si="36">K55+K56+K57+K58+K79</f>
        <v>0</v>
      </c>
    </row>
    <row r="55" spans="1:11" ht="56.25" customHeight="1" x14ac:dyDescent="0.25">
      <c r="A55" s="108"/>
      <c r="B55" s="108"/>
      <c r="C55" s="108"/>
      <c r="D55" s="42" t="s">
        <v>40</v>
      </c>
      <c r="E55" s="43">
        <f t="shared" ref="E55:E57" si="37">F55+G55+H55+I55+J55+K55</f>
        <v>1070</v>
      </c>
      <c r="F55" s="68">
        <v>230</v>
      </c>
      <c r="G55" s="76">
        <v>280</v>
      </c>
      <c r="H55" s="48">
        <v>280</v>
      </c>
      <c r="I55" s="48">
        <v>280</v>
      </c>
      <c r="J55" s="48">
        <v>0</v>
      </c>
      <c r="K55" s="48">
        <v>0</v>
      </c>
    </row>
    <row r="56" spans="1:11" ht="34.5" customHeight="1" x14ac:dyDescent="0.25">
      <c r="A56" s="108"/>
      <c r="B56" s="108"/>
      <c r="C56" s="108"/>
      <c r="D56" s="42" t="s">
        <v>41</v>
      </c>
      <c r="E56" s="43">
        <f t="shared" si="37"/>
        <v>2000</v>
      </c>
      <c r="F56" s="69">
        <v>2000</v>
      </c>
      <c r="G56" s="68">
        <v>0</v>
      </c>
      <c r="H56" s="48">
        <v>0</v>
      </c>
      <c r="I56" s="48">
        <v>0</v>
      </c>
      <c r="J56" s="48">
        <v>0</v>
      </c>
      <c r="K56" s="48">
        <v>0</v>
      </c>
    </row>
    <row r="57" spans="1:11" ht="36" customHeight="1" x14ac:dyDescent="0.25">
      <c r="A57" s="108"/>
      <c r="B57" s="108"/>
      <c r="C57" s="108"/>
      <c r="D57" s="42" t="s">
        <v>42</v>
      </c>
      <c r="E57" s="43">
        <f t="shared" si="37"/>
        <v>0</v>
      </c>
      <c r="F57" s="69">
        <v>0</v>
      </c>
      <c r="G57" s="68">
        <v>0</v>
      </c>
      <c r="H57" s="48">
        <v>0</v>
      </c>
      <c r="I57" s="48">
        <v>0</v>
      </c>
      <c r="J57" s="48">
        <v>0</v>
      </c>
      <c r="K57" s="48">
        <v>0</v>
      </c>
    </row>
    <row r="58" spans="1:11" ht="38.25" customHeight="1" x14ac:dyDescent="0.25">
      <c r="A58" s="109"/>
      <c r="B58" s="109"/>
      <c r="C58" s="109"/>
      <c r="D58" s="42" t="s">
        <v>43</v>
      </c>
      <c r="E58" s="43">
        <f>F58+G58+H58+I58+J58+K58</f>
        <v>0</v>
      </c>
      <c r="F58" s="69">
        <v>0</v>
      </c>
      <c r="G58" s="68">
        <v>0</v>
      </c>
      <c r="H58" s="48">
        <v>0</v>
      </c>
      <c r="I58" s="48">
        <v>0</v>
      </c>
      <c r="J58" s="48">
        <v>0</v>
      </c>
      <c r="K58" s="48">
        <v>0</v>
      </c>
    </row>
    <row r="59" spans="1:11" ht="15.6" customHeight="1" x14ac:dyDescent="0.25">
      <c r="A59" s="107" t="s">
        <v>272</v>
      </c>
      <c r="B59" s="107" t="s">
        <v>74</v>
      </c>
      <c r="C59" s="107"/>
      <c r="D59" s="40" t="s">
        <v>45</v>
      </c>
      <c r="E59" s="43">
        <f>F59+G59+H59+I59+J59+K59</f>
        <v>11030</v>
      </c>
      <c r="F59" s="33">
        <f>F60+F61+F62+F63+F84</f>
        <v>2230</v>
      </c>
      <c r="G59" s="33">
        <f t="shared" ref="G59:K59" si="38">G60+G61+G62+G63+G84</f>
        <v>2300</v>
      </c>
      <c r="H59" s="33">
        <f t="shared" si="38"/>
        <v>4000</v>
      </c>
      <c r="I59" s="33">
        <f t="shared" si="38"/>
        <v>2500</v>
      </c>
      <c r="J59" s="33">
        <f t="shared" si="38"/>
        <v>0</v>
      </c>
      <c r="K59" s="33">
        <f t="shared" si="38"/>
        <v>0</v>
      </c>
    </row>
    <row r="60" spans="1:11" ht="62.45" customHeight="1" x14ac:dyDescent="0.25">
      <c r="A60" s="108"/>
      <c r="B60" s="108"/>
      <c r="C60" s="108"/>
      <c r="D60" s="42" t="s">
        <v>40</v>
      </c>
      <c r="E60" s="43">
        <f t="shared" ref="E60:E62" si="39">F60+G60+H60+I60+J60+K60</f>
        <v>9030</v>
      </c>
      <c r="F60" s="68">
        <v>230</v>
      </c>
      <c r="G60" s="68">
        <v>2300</v>
      </c>
      <c r="H60" s="48">
        <v>4000</v>
      </c>
      <c r="I60" s="48">
        <v>2500</v>
      </c>
      <c r="J60" s="48">
        <v>0</v>
      </c>
      <c r="K60" s="48">
        <v>0</v>
      </c>
    </row>
    <row r="61" spans="1:11" ht="64.5" x14ac:dyDescent="0.25">
      <c r="A61" s="108"/>
      <c r="B61" s="108"/>
      <c r="C61" s="108"/>
      <c r="D61" s="42" t="s">
        <v>41</v>
      </c>
      <c r="E61" s="43">
        <f t="shared" si="39"/>
        <v>2000</v>
      </c>
      <c r="F61" s="69">
        <v>2000</v>
      </c>
      <c r="G61" s="48">
        <v>0</v>
      </c>
      <c r="H61" s="48">
        <v>0</v>
      </c>
      <c r="I61" s="48">
        <v>0</v>
      </c>
      <c r="J61" s="48">
        <v>0</v>
      </c>
      <c r="K61" s="48">
        <v>0</v>
      </c>
    </row>
    <row r="62" spans="1:11" ht="51.75" x14ac:dyDescent="0.25">
      <c r="A62" s="108"/>
      <c r="B62" s="108"/>
      <c r="C62" s="108"/>
      <c r="D62" s="42" t="s">
        <v>42</v>
      </c>
      <c r="E62" s="43">
        <f t="shared" si="39"/>
        <v>0</v>
      </c>
      <c r="F62" s="69">
        <v>0</v>
      </c>
      <c r="G62" s="48">
        <v>0</v>
      </c>
      <c r="H62" s="48">
        <v>0</v>
      </c>
      <c r="I62" s="48">
        <v>0</v>
      </c>
      <c r="J62" s="48">
        <v>0</v>
      </c>
      <c r="K62" s="48">
        <v>0</v>
      </c>
    </row>
    <row r="63" spans="1:11" ht="64.5" x14ac:dyDescent="0.25">
      <c r="A63" s="109"/>
      <c r="B63" s="109"/>
      <c r="C63" s="109"/>
      <c r="D63" s="42" t="s">
        <v>43</v>
      </c>
      <c r="E63" s="43">
        <f>F63+G63+H63+I63+J63+K63</f>
        <v>0</v>
      </c>
      <c r="F63" s="69">
        <v>0</v>
      </c>
      <c r="G63" s="48">
        <v>0</v>
      </c>
      <c r="H63" s="48">
        <v>0</v>
      </c>
      <c r="I63" s="48">
        <v>0</v>
      </c>
      <c r="J63" s="48">
        <v>0</v>
      </c>
      <c r="K63" s="48">
        <v>0</v>
      </c>
    </row>
    <row r="64" spans="1:11" x14ac:dyDescent="0.25">
      <c r="A64" s="107" t="s">
        <v>284</v>
      </c>
      <c r="B64" s="107" t="s">
        <v>275</v>
      </c>
      <c r="C64" s="107"/>
      <c r="D64" s="40" t="s">
        <v>45</v>
      </c>
      <c r="E64" s="49">
        <f>G64+F64+H64+I64+J64+K64</f>
        <v>4646.57</v>
      </c>
      <c r="F64" s="33">
        <f>F65+F66+F67+F68</f>
        <v>1822.3</v>
      </c>
      <c r="G64" s="33">
        <f t="shared" ref="G64:K64" si="40">G65+G66+G67+G68</f>
        <v>203.6</v>
      </c>
      <c r="H64" s="49">
        <f t="shared" si="40"/>
        <v>138.66999999999999</v>
      </c>
      <c r="I64" s="49">
        <f t="shared" si="40"/>
        <v>14.4</v>
      </c>
      <c r="J64" s="49">
        <f t="shared" si="40"/>
        <v>2467.6</v>
      </c>
      <c r="K64" s="49">
        <f t="shared" si="40"/>
        <v>0</v>
      </c>
    </row>
    <row r="65" spans="1:11" ht="51.75" x14ac:dyDescent="0.25">
      <c r="A65" s="108"/>
      <c r="B65" s="108"/>
      <c r="C65" s="108"/>
      <c r="D65" s="42" t="s">
        <v>40</v>
      </c>
      <c r="E65" s="43">
        <f>F65+G65+H65+I65+J65+K65</f>
        <v>0</v>
      </c>
      <c r="F65" s="39">
        <v>0</v>
      </c>
      <c r="G65" s="39">
        <v>0</v>
      </c>
      <c r="H65" s="43">
        <v>0</v>
      </c>
      <c r="I65" s="43">
        <v>0</v>
      </c>
      <c r="J65" s="43">
        <v>0</v>
      </c>
      <c r="K65" s="43">
        <f t="shared" ref="K65" si="41">K70+K75+K80+K85</f>
        <v>0</v>
      </c>
    </row>
    <row r="66" spans="1:11" ht="64.5" x14ac:dyDescent="0.25">
      <c r="A66" s="108"/>
      <c r="B66" s="108"/>
      <c r="C66" s="108"/>
      <c r="D66" s="42" t="s">
        <v>41</v>
      </c>
      <c r="E66" s="43">
        <f>F66+G66+G66+H66+I66+J66+K66</f>
        <v>4850.17</v>
      </c>
      <c r="F66" s="39">
        <v>1822.3</v>
      </c>
      <c r="G66" s="39">
        <v>203.6</v>
      </c>
      <c r="H66" s="43">
        <v>138.66999999999999</v>
      </c>
      <c r="I66" s="43">
        <v>14.4</v>
      </c>
      <c r="J66" s="43">
        <v>2467.6</v>
      </c>
      <c r="K66" s="43">
        <f t="shared" ref="F66:K68" si="42">K71+K76+K81+K86</f>
        <v>0</v>
      </c>
    </row>
    <row r="67" spans="1:11" ht="51.75" x14ac:dyDescent="0.25">
      <c r="A67" s="108"/>
      <c r="B67" s="108"/>
      <c r="C67" s="108"/>
      <c r="D67" s="42" t="s">
        <v>42</v>
      </c>
      <c r="E67" s="43">
        <f>F67+G67+H67+I67+J67+K67</f>
        <v>0</v>
      </c>
      <c r="F67" s="39">
        <v>0</v>
      </c>
      <c r="G67" s="43">
        <v>0</v>
      </c>
      <c r="H67" s="43">
        <v>0</v>
      </c>
      <c r="I67" s="43">
        <v>0</v>
      </c>
      <c r="J67" s="43">
        <v>0</v>
      </c>
      <c r="K67" s="43">
        <f t="shared" si="42"/>
        <v>0</v>
      </c>
    </row>
    <row r="68" spans="1:11" ht="64.5" x14ac:dyDescent="0.25">
      <c r="A68" s="109"/>
      <c r="B68" s="109"/>
      <c r="C68" s="109"/>
      <c r="D68" s="42" t="s">
        <v>43</v>
      </c>
      <c r="E68" s="43">
        <f>F68+G68+H68+I68+J68+K68</f>
        <v>0</v>
      </c>
      <c r="F68" s="39">
        <f t="shared" si="42"/>
        <v>0</v>
      </c>
      <c r="G68" s="43">
        <f t="shared" si="42"/>
        <v>0</v>
      </c>
      <c r="H68" s="43">
        <f t="shared" si="42"/>
        <v>0</v>
      </c>
      <c r="I68" s="43">
        <f t="shared" si="42"/>
        <v>0</v>
      </c>
      <c r="J68" s="43">
        <f t="shared" si="42"/>
        <v>0</v>
      </c>
      <c r="K68" s="43">
        <f t="shared" si="42"/>
        <v>0</v>
      </c>
    </row>
    <row r="69" spans="1:11" hidden="1" x14ac:dyDescent="0.25">
      <c r="A69" s="133" t="s">
        <v>246</v>
      </c>
      <c r="B69" s="107" t="s">
        <v>75</v>
      </c>
      <c r="C69" s="107"/>
      <c r="D69" s="40" t="s">
        <v>45</v>
      </c>
      <c r="E69" s="43">
        <f t="shared" ref="E69:E132" si="43">F69+G69+H69+I69+J69+K69</f>
        <v>0</v>
      </c>
      <c r="F69" s="33">
        <f>F70+F71+F72+F73</f>
        <v>0</v>
      </c>
      <c r="G69" s="49">
        <f t="shared" ref="G69:K69" si="44">G70+G71+G72+G73</f>
        <v>0</v>
      </c>
      <c r="H69" s="49">
        <f t="shared" si="44"/>
        <v>0</v>
      </c>
      <c r="I69" s="49">
        <f t="shared" si="44"/>
        <v>0</v>
      </c>
      <c r="J69" s="49">
        <f t="shared" si="44"/>
        <v>0</v>
      </c>
      <c r="K69" s="49">
        <f t="shared" si="44"/>
        <v>0</v>
      </c>
    </row>
    <row r="70" spans="1:11" ht="51.75" hidden="1" x14ac:dyDescent="0.25">
      <c r="A70" s="108"/>
      <c r="B70" s="108"/>
      <c r="C70" s="108"/>
      <c r="D70" s="42" t="s">
        <v>40</v>
      </c>
      <c r="E70" s="43">
        <f t="shared" si="43"/>
        <v>0</v>
      </c>
      <c r="F70" s="36">
        <v>0</v>
      </c>
      <c r="G70" s="45">
        <v>0</v>
      </c>
      <c r="H70" s="45">
        <v>0</v>
      </c>
      <c r="I70" s="45">
        <v>0</v>
      </c>
      <c r="J70" s="45">
        <v>0</v>
      </c>
      <c r="K70" s="45">
        <v>0</v>
      </c>
    </row>
    <row r="71" spans="1:11" ht="64.5" hidden="1" x14ac:dyDescent="0.25">
      <c r="A71" s="108"/>
      <c r="B71" s="108"/>
      <c r="C71" s="108"/>
      <c r="D71" s="42" t="s">
        <v>41</v>
      </c>
      <c r="E71" s="43">
        <f t="shared" si="43"/>
        <v>0</v>
      </c>
      <c r="F71" s="36">
        <v>0</v>
      </c>
      <c r="G71" s="45">
        <v>0</v>
      </c>
      <c r="H71" s="45">
        <v>0</v>
      </c>
      <c r="I71" s="45">
        <v>0</v>
      </c>
      <c r="J71" s="45">
        <v>0</v>
      </c>
      <c r="K71" s="45">
        <v>0</v>
      </c>
    </row>
    <row r="72" spans="1:11" ht="51.75" hidden="1" x14ac:dyDescent="0.25">
      <c r="A72" s="108"/>
      <c r="B72" s="108"/>
      <c r="C72" s="108"/>
      <c r="D72" s="42" t="s">
        <v>42</v>
      </c>
      <c r="E72" s="43">
        <f t="shared" si="43"/>
        <v>0</v>
      </c>
      <c r="F72" s="36">
        <v>0</v>
      </c>
      <c r="G72" s="45">
        <v>0</v>
      </c>
      <c r="H72" s="45">
        <v>0</v>
      </c>
      <c r="I72" s="45">
        <v>0</v>
      </c>
      <c r="J72" s="45">
        <v>0</v>
      </c>
      <c r="K72" s="45">
        <v>0</v>
      </c>
    </row>
    <row r="73" spans="1:11" ht="64.5" hidden="1" x14ac:dyDescent="0.25">
      <c r="A73" s="109"/>
      <c r="B73" s="109"/>
      <c r="C73" s="109"/>
      <c r="D73" s="42" t="s">
        <v>43</v>
      </c>
      <c r="E73" s="43">
        <f t="shared" si="43"/>
        <v>0</v>
      </c>
      <c r="F73" s="36">
        <v>0</v>
      </c>
      <c r="G73" s="45">
        <v>0</v>
      </c>
      <c r="H73" s="45">
        <v>0</v>
      </c>
      <c r="I73" s="45">
        <v>0</v>
      </c>
      <c r="J73" s="45">
        <v>0</v>
      </c>
      <c r="K73" s="45">
        <v>0</v>
      </c>
    </row>
    <row r="74" spans="1:11" hidden="1" x14ac:dyDescent="0.25">
      <c r="A74" s="130" t="s">
        <v>247</v>
      </c>
      <c r="B74" s="107" t="s">
        <v>77</v>
      </c>
      <c r="C74" s="107"/>
      <c r="D74" s="40" t="s">
        <v>45</v>
      </c>
      <c r="E74" s="43">
        <f t="shared" si="43"/>
        <v>0</v>
      </c>
      <c r="F74" s="33">
        <f>F75+F76+F77+F78</f>
        <v>0</v>
      </c>
      <c r="G74" s="49">
        <f t="shared" ref="G74:K74" si="45">G75+G76+G77+G78</f>
        <v>0</v>
      </c>
      <c r="H74" s="49">
        <f t="shared" si="45"/>
        <v>0</v>
      </c>
      <c r="I74" s="49">
        <f t="shared" si="45"/>
        <v>0</v>
      </c>
      <c r="J74" s="49">
        <f t="shared" si="45"/>
        <v>0</v>
      </c>
      <c r="K74" s="49">
        <f t="shared" si="45"/>
        <v>0</v>
      </c>
    </row>
    <row r="75" spans="1:11" ht="51.75" hidden="1" x14ac:dyDescent="0.25">
      <c r="A75" s="131"/>
      <c r="B75" s="108"/>
      <c r="C75" s="108"/>
      <c r="D75" s="42" t="s">
        <v>40</v>
      </c>
      <c r="E75" s="43">
        <f t="shared" si="43"/>
        <v>0</v>
      </c>
      <c r="F75" s="33">
        <v>0</v>
      </c>
      <c r="G75" s="49">
        <v>0</v>
      </c>
      <c r="H75" s="49">
        <v>0</v>
      </c>
      <c r="I75" s="49">
        <v>0</v>
      </c>
      <c r="J75" s="49">
        <v>0</v>
      </c>
      <c r="K75" s="49">
        <v>0</v>
      </c>
    </row>
    <row r="76" spans="1:11" ht="64.5" hidden="1" x14ac:dyDescent="0.25">
      <c r="A76" s="131"/>
      <c r="B76" s="108"/>
      <c r="C76" s="108"/>
      <c r="D76" s="42" t="s">
        <v>41</v>
      </c>
      <c r="E76" s="43">
        <f t="shared" si="43"/>
        <v>0</v>
      </c>
      <c r="F76" s="33">
        <v>0</v>
      </c>
      <c r="G76" s="49">
        <v>0</v>
      </c>
      <c r="H76" s="49">
        <v>0</v>
      </c>
      <c r="I76" s="49">
        <v>0</v>
      </c>
      <c r="J76" s="49">
        <v>0</v>
      </c>
      <c r="K76" s="49">
        <v>0</v>
      </c>
    </row>
    <row r="77" spans="1:11" ht="51.75" hidden="1" x14ac:dyDescent="0.25">
      <c r="A77" s="131"/>
      <c r="B77" s="108"/>
      <c r="C77" s="108"/>
      <c r="D77" s="42" t="s">
        <v>42</v>
      </c>
      <c r="E77" s="43">
        <f t="shared" si="43"/>
        <v>0</v>
      </c>
      <c r="F77" s="33">
        <v>0</v>
      </c>
      <c r="G77" s="49">
        <v>0</v>
      </c>
      <c r="H77" s="49">
        <v>0</v>
      </c>
      <c r="I77" s="49">
        <v>0</v>
      </c>
      <c r="J77" s="49">
        <v>0</v>
      </c>
      <c r="K77" s="49">
        <v>0</v>
      </c>
    </row>
    <row r="78" spans="1:11" ht="64.5" hidden="1" x14ac:dyDescent="0.25">
      <c r="A78" s="132"/>
      <c r="B78" s="109"/>
      <c r="C78" s="109"/>
      <c r="D78" s="42" t="s">
        <v>43</v>
      </c>
      <c r="E78" s="43">
        <f t="shared" si="43"/>
        <v>0</v>
      </c>
      <c r="F78" s="33">
        <v>0</v>
      </c>
      <c r="G78" s="49">
        <v>0</v>
      </c>
      <c r="H78" s="49">
        <v>0</v>
      </c>
      <c r="I78" s="49">
        <v>0</v>
      </c>
      <c r="J78" s="49">
        <v>0</v>
      </c>
      <c r="K78" s="49">
        <v>0</v>
      </c>
    </row>
    <row r="79" spans="1:11" hidden="1" x14ac:dyDescent="0.25">
      <c r="A79" s="130" t="s">
        <v>248</v>
      </c>
      <c r="B79" s="107" t="s">
        <v>78</v>
      </c>
      <c r="C79" s="107"/>
      <c r="D79" s="40" t="s">
        <v>45</v>
      </c>
      <c r="E79" s="43">
        <f t="shared" si="43"/>
        <v>0</v>
      </c>
      <c r="F79" s="33">
        <f>F80+F81+F82+F83</f>
        <v>0</v>
      </c>
      <c r="G79" s="49">
        <f t="shared" ref="G79:K79" si="46">G80+G81+G82+G83</f>
        <v>0</v>
      </c>
      <c r="H79" s="49">
        <f t="shared" si="46"/>
        <v>0</v>
      </c>
      <c r="I79" s="49">
        <f t="shared" si="46"/>
        <v>0</v>
      </c>
      <c r="J79" s="49">
        <f t="shared" si="46"/>
        <v>0</v>
      </c>
      <c r="K79" s="49">
        <f t="shared" si="46"/>
        <v>0</v>
      </c>
    </row>
    <row r="80" spans="1:11" ht="51.75" hidden="1" x14ac:dyDescent="0.25">
      <c r="A80" s="131"/>
      <c r="B80" s="108"/>
      <c r="C80" s="108"/>
      <c r="D80" s="42" t="s">
        <v>40</v>
      </c>
      <c r="E80" s="43">
        <f t="shared" si="43"/>
        <v>0</v>
      </c>
      <c r="F80" s="33">
        <v>0</v>
      </c>
      <c r="G80" s="49">
        <v>0</v>
      </c>
      <c r="H80" s="49">
        <v>0</v>
      </c>
      <c r="I80" s="49">
        <v>0</v>
      </c>
      <c r="J80" s="49">
        <v>0</v>
      </c>
      <c r="K80" s="49">
        <v>0</v>
      </c>
    </row>
    <row r="81" spans="1:11" ht="64.5" hidden="1" x14ac:dyDescent="0.25">
      <c r="A81" s="131"/>
      <c r="B81" s="108"/>
      <c r="C81" s="108"/>
      <c r="D81" s="42" t="s">
        <v>41</v>
      </c>
      <c r="E81" s="43">
        <f t="shared" si="43"/>
        <v>0</v>
      </c>
      <c r="F81" s="33">
        <v>0</v>
      </c>
      <c r="G81" s="49">
        <v>0</v>
      </c>
      <c r="H81" s="49">
        <v>0</v>
      </c>
      <c r="I81" s="49">
        <v>0</v>
      </c>
      <c r="J81" s="49">
        <v>0</v>
      </c>
      <c r="K81" s="49">
        <v>0</v>
      </c>
    </row>
    <row r="82" spans="1:11" ht="51.75" hidden="1" x14ac:dyDescent="0.25">
      <c r="A82" s="131"/>
      <c r="B82" s="108"/>
      <c r="C82" s="108"/>
      <c r="D82" s="42" t="s">
        <v>42</v>
      </c>
      <c r="E82" s="43">
        <f t="shared" si="43"/>
        <v>0</v>
      </c>
      <c r="F82" s="33">
        <f t="shared" ref="F82:J83" si="47">F83+F84+F85+F86+F277</f>
        <v>0</v>
      </c>
      <c r="G82" s="49">
        <f t="shared" si="47"/>
        <v>0</v>
      </c>
      <c r="H82" s="49">
        <f t="shared" si="47"/>
        <v>0</v>
      </c>
      <c r="I82" s="49">
        <f t="shared" si="47"/>
        <v>0</v>
      </c>
      <c r="J82" s="49">
        <f t="shared" si="47"/>
        <v>0</v>
      </c>
      <c r="K82" s="45">
        <v>0</v>
      </c>
    </row>
    <row r="83" spans="1:11" ht="64.5" hidden="1" x14ac:dyDescent="0.25">
      <c r="A83" s="132"/>
      <c r="B83" s="109"/>
      <c r="C83" s="109"/>
      <c r="D83" s="42" t="s">
        <v>43</v>
      </c>
      <c r="E83" s="43">
        <f t="shared" si="43"/>
        <v>0</v>
      </c>
      <c r="F83" s="33">
        <f t="shared" si="47"/>
        <v>0</v>
      </c>
      <c r="G83" s="49">
        <f t="shared" si="47"/>
        <v>0</v>
      </c>
      <c r="H83" s="49">
        <f t="shared" si="47"/>
        <v>0</v>
      </c>
      <c r="I83" s="49">
        <f t="shared" si="47"/>
        <v>0</v>
      </c>
      <c r="J83" s="49">
        <f t="shared" si="47"/>
        <v>0</v>
      </c>
      <c r="K83" s="45">
        <v>0</v>
      </c>
    </row>
    <row r="84" spans="1:11" ht="15.6" hidden="1" customHeight="1" x14ac:dyDescent="0.25">
      <c r="A84" s="107" t="s">
        <v>249</v>
      </c>
      <c r="B84" s="107" t="s">
        <v>80</v>
      </c>
      <c r="C84" s="107"/>
      <c r="D84" s="40" t="s">
        <v>45</v>
      </c>
      <c r="E84" s="43">
        <f t="shared" si="43"/>
        <v>0</v>
      </c>
      <c r="F84" s="33">
        <f>F85+F86+F87+F88</f>
        <v>0</v>
      </c>
      <c r="G84" s="49">
        <f t="shared" ref="G84:K84" si="48">G85+G86+G87+G88</f>
        <v>0</v>
      </c>
      <c r="H84" s="49">
        <f t="shared" si="48"/>
        <v>0</v>
      </c>
      <c r="I84" s="49">
        <f t="shared" si="48"/>
        <v>0</v>
      </c>
      <c r="J84" s="49">
        <f t="shared" si="48"/>
        <v>0</v>
      </c>
      <c r="K84" s="49">
        <f t="shared" si="48"/>
        <v>0</v>
      </c>
    </row>
    <row r="85" spans="1:11" ht="15.6" hidden="1" customHeight="1" x14ac:dyDescent="0.25">
      <c r="A85" s="108"/>
      <c r="B85" s="108"/>
      <c r="C85" s="108"/>
      <c r="D85" s="42" t="s">
        <v>40</v>
      </c>
      <c r="E85" s="43">
        <f t="shared" si="43"/>
        <v>0</v>
      </c>
      <c r="F85" s="36">
        <v>0</v>
      </c>
      <c r="G85" s="45">
        <v>0</v>
      </c>
      <c r="H85" s="45">
        <v>0</v>
      </c>
      <c r="I85" s="45">
        <v>0</v>
      </c>
      <c r="J85" s="45">
        <v>0</v>
      </c>
      <c r="K85" s="45">
        <v>0</v>
      </c>
    </row>
    <row r="86" spans="1:11" ht="64.5" hidden="1" x14ac:dyDescent="0.25">
      <c r="A86" s="108"/>
      <c r="B86" s="108"/>
      <c r="C86" s="108"/>
      <c r="D86" s="42" t="s">
        <v>41</v>
      </c>
      <c r="E86" s="43">
        <f t="shared" si="43"/>
        <v>0</v>
      </c>
      <c r="F86" s="36">
        <v>0</v>
      </c>
      <c r="G86" s="45">
        <v>0</v>
      </c>
      <c r="H86" s="45">
        <v>0</v>
      </c>
      <c r="I86" s="45">
        <v>0</v>
      </c>
      <c r="J86" s="45">
        <v>0</v>
      </c>
      <c r="K86" s="45">
        <v>0</v>
      </c>
    </row>
    <row r="87" spans="1:11" ht="51.75" hidden="1" x14ac:dyDescent="0.25">
      <c r="A87" s="108"/>
      <c r="B87" s="108"/>
      <c r="C87" s="108"/>
      <c r="D87" s="42" t="s">
        <v>42</v>
      </c>
      <c r="E87" s="43">
        <f t="shared" si="43"/>
        <v>0</v>
      </c>
      <c r="F87" s="36">
        <v>0</v>
      </c>
      <c r="G87" s="45">
        <v>0</v>
      </c>
      <c r="H87" s="45">
        <v>0</v>
      </c>
      <c r="I87" s="45">
        <v>0</v>
      </c>
      <c r="J87" s="45">
        <v>0</v>
      </c>
      <c r="K87" s="45">
        <v>0</v>
      </c>
    </row>
    <row r="88" spans="1:11" ht="64.5" hidden="1" x14ac:dyDescent="0.25">
      <c r="A88" s="109"/>
      <c r="B88" s="109"/>
      <c r="C88" s="109"/>
      <c r="D88" s="42" t="s">
        <v>43</v>
      </c>
      <c r="E88" s="43">
        <f t="shared" si="43"/>
        <v>0</v>
      </c>
      <c r="F88" s="36">
        <v>0</v>
      </c>
      <c r="G88" s="45">
        <v>0</v>
      </c>
      <c r="H88" s="45">
        <v>0</v>
      </c>
      <c r="I88" s="45">
        <v>0</v>
      </c>
      <c r="J88" s="45">
        <v>0</v>
      </c>
      <c r="K88" s="45">
        <v>0</v>
      </c>
    </row>
    <row r="89" spans="1:11" ht="15.6" customHeight="1" x14ac:dyDescent="0.25">
      <c r="A89" s="129" t="s">
        <v>59</v>
      </c>
      <c r="B89" s="129" t="s">
        <v>86</v>
      </c>
      <c r="C89" s="129" t="s">
        <v>64</v>
      </c>
      <c r="D89" s="75" t="s">
        <v>45</v>
      </c>
      <c r="E89" s="61">
        <f t="shared" si="43"/>
        <v>9821.0500000000011</v>
      </c>
      <c r="F89" s="62">
        <f>F90+F91+F92+F93</f>
        <v>1483.31</v>
      </c>
      <c r="G89" s="62">
        <f t="shared" ref="G89:K89" si="49">G90+G91+G92+G93</f>
        <v>2820.0600000000004</v>
      </c>
      <c r="H89" s="62">
        <f t="shared" si="49"/>
        <v>4158.3499999999995</v>
      </c>
      <c r="I89" s="62">
        <f t="shared" si="49"/>
        <v>359.33</v>
      </c>
      <c r="J89" s="62">
        <f t="shared" si="49"/>
        <v>1000</v>
      </c>
      <c r="K89" s="62">
        <f t="shared" si="49"/>
        <v>0</v>
      </c>
    </row>
    <row r="90" spans="1:11" ht="51.75" x14ac:dyDescent="0.25">
      <c r="A90" s="129"/>
      <c r="B90" s="129"/>
      <c r="C90" s="129"/>
      <c r="D90" s="63" t="s">
        <v>40</v>
      </c>
      <c r="E90" s="61">
        <f t="shared" si="43"/>
        <v>9821.0500000000011</v>
      </c>
      <c r="F90" s="62">
        <f>F95+F100+F165</f>
        <v>1483.31</v>
      </c>
      <c r="G90" s="62">
        <f t="shared" ref="G90" si="50">G95+G100+G165</f>
        <v>2820.0600000000004</v>
      </c>
      <c r="H90" s="62">
        <f>H95+H100+H165+H225</f>
        <v>4158.3499999999995</v>
      </c>
      <c r="I90" s="62">
        <f t="shared" ref="I90:K90" si="51">I95+I100+I165+I225</f>
        <v>359.33</v>
      </c>
      <c r="J90" s="62">
        <f t="shared" si="51"/>
        <v>1000</v>
      </c>
      <c r="K90" s="62">
        <f t="shared" si="51"/>
        <v>0</v>
      </c>
    </row>
    <row r="91" spans="1:11" ht="64.5" x14ac:dyDescent="0.25">
      <c r="A91" s="129"/>
      <c r="B91" s="129"/>
      <c r="C91" s="129"/>
      <c r="D91" s="63" t="s">
        <v>41</v>
      </c>
      <c r="E91" s="61">
        <f t="shared" si="43"/>
        <v>0</v>
      </c>
      <c r="F91" s="62">
        <f>F96+F101+F166+F171</f>
        <v>0</v>
      </c>
      <c r="G91" s="62">
        <f t="shared" ref="G91" si="52">G96+G101+G166+G171</f>
        <v>0</v>
      </c>
      <c r="H91" s="62">
        <f>H96+H101+H166+H226</f>
        <v>0</v>
      </c>
      <c r="I91" s="62">
        <f t="shared" ref="I91:K91" si="53">I96+I101+I166+I226</f>
        <v>0</v>
      </c>
      <c r="J91" s="62">
        <f t="shared" si="53"/>
        <v>0</v>
      </c>
      <c r="K91" s="62">
        <f t="shared" si="53"/>
        <v>0</v>
      </c>
    </row>
    <row r="92" spans="1:11" ht="51.75" x14ac:dyDescent="0.25">
      <c r="A92" s="129"/>
      <c r="B92" s="129"/>
      <c r="C92" s="129"/>
      <c r="D92" s="63" t="s">
        <v>42</v>
      </c>
      <c r="E92" s="61">
        <f t="shared" si="43"/>
        <v>0</v>
      </c>
      <c r="F92" s="62">
        <f t="shared" ref="F92:K93" si="54">F97+F172</f>
        <v>0</v>
      </c>
      <c r="G92" s="62">
        <f t="shared" si="54"/>
        <v>0</v>
      </c>
      <c r="H92" s="62">
        <f t="shared" ref="H92:K93" si="55">H97+H102+H167+H227</f>
        <v>0</v>
      </c>
      <c r="I92" s="62">
        <f t="shared" si="55"/>
        <v>0</v>
      </c>
      <c r="J92" s="62">
        <f t="shared" si="55"/>
        <v>0</v>
      </c>
      <c r="K92" s="62">
        <f t="shared" si="55"/>
        <v>0</v>
      </c>
    </row>
    <row r="93" spans="1:11" ht="64.5" x14ac:dyDescent="0.25">
      <c r="A93" s="129"/>
      <c r="B93" s="129"/>
      <c r="C93" s="129"/>
      <c r="D93" s="63" t="s">
        <v>43</v>
      </c>
      <c r="E93" s="61">
        <f t="shared" si="43"/>
        <v>0</v>
      </c>
      <c r="F93" s="62">
        <f t="shared" si="54"/>
        <v>0</v>
      </c>
      <c r="G93" s="62">
        <f t="shared" si="54"/>
        <v>0</v>
      </c>
      <c r="H93" s="62">
        <f t="shared" si="55"/>
        <v>0</v>
      </c>
      <c r="I93" s="62">
        <f t="shared" si="54"/>
        <v>0</v>
      </c>
      <c r="J93" s="62">
        <f t="shared" si="54"/>
        <v>0</v>
      </c>
      <c r="K93" s="62">
        <f t="shared" si="54"/>
        <v>0</v>
      </c>
    </row>
    <row r="94" spans="1:11" ht="15.6" customHeight="1" x14ac:dyDescent="0.25">
      <c r="A94" s="115" t="s">
        <v>82</v>
      </c>
      <c r="B94" s="107" t="s">
        <v>299</v>
      </c>
      <c r="C94" s="107"/>
      <c r="D94" s="40" t="s">
        <v>45</v>
      </c>
      <c r="E94" s="43">
        <f t="shared" si="43"/>
        <v>5808.85</v>
      </c>
      <c r="F94" s="38">
        <f>F95+F96+F97+F98</f>
        <v>1039.76</v>
      </c>
      <c r="G94" s="38">
        <f t="shared" ref="G94:K94" si="56">G95+G96+G97+G98</f>
        <v>2084.5700000000002</v>
      </c>
      <c r="H94" s="38">
        <f t="shared" si="56"/>
        <v>1639.52</v>
      </c>
      <c r="I94" s="38">
        <f t="shared" si="56"/>
        <v>45</v>
      </c>
      <c r="J94" s="38">
        <f t="shared" si="56"/>
        <v>1000</v>
      </c>
      <c r="K94" s="38">
        <f t="shared" si="56"/>
        <v>0</v>
      </c>
    </row>
    <row r="95" spans="1:11" ht="51.75" x14ac:dyDescent="0.25">
      <c r="A95" s="116"/>
      <c r="B95" s="108"/>
      <c r="C95" s="108"/>
      <c r="D95" s="42" t="s">
        <v>40</v>
      </c>
      <c r="E95" s="43">
        <f t="shared" si="43"/>
        <v>5808.85</v>
      </c>
      <c r="F95" s="38">
        <v>1039.76</v>
      </c>
      <c r="G95" s="41">
        <v>2084.5700000000002</v>
      </c>
      <c r="H95" s="41">
        <v>1639.52</v>
      </c>
      <c r="I95" s="41">
        <v>45</v>
      </c>
      <c r="J95" s="41">
        <f t="shared" ref="J95:K95" si="57">J100+J105+J110+J115+J120+J125+J130+J135+J140+J145+J150+J155+J160</f>
        <v>1000</v>
      </c>
      <c r="K95" s="41">
        <f t="shared" si="57"/>
        <v>0</v>
      </c>
    </row>
    <row r="96" spans="1:11" ht="64.5" x14ac:dyDescent="0.25">
      <c r="A96" s="116"/>
      <c r="B96" s="108"/>
      <c r="C96" s="108"/>
      <c r="D96" s="42" t="s">
        <v>41</v>
      </c>
      <c r="E96" s="43">
        <f t="shared" si="43"/>
        <v>0</v>
      </c>
      <c r="F96" s="38">
        <f t="shared" ref="F96:K98" si="58">F101+F106+F111+F116+F121+F126+F131+F136+F141+F146+F151+F156+F161+F171+F176+F181+F186+F191+F196+F201+F206+F211+F216</f>
        <v>0</v>
      </c>
      <c r="G96" s="41">
        <f t="shared" si="58"/>
        <v>0</v>
      </c>
      <c r="H96" s="41">
        <f t="shared" si="58"/>
        <v>0</v>
      </c>
      <c r="I96" s="41">
        <f t="shared" si="58"/>
        <v>0</v>
      </c>
      <c r="J96" s="41">
        <f t="shared" si="58"/>
        <v>0</v>
      </c>
      <c r="K96" s="41">
        <f t="shared" si="58"/>
        <v>0</v>
      </c>
    </row>
    <row r="97" spans="1:11" ht="51.75" x14ac:dyDescent="0.25">
      <c r="A97" s="116"/>
      <c r="B97" s="108"/>
      <c r="C97" s="108"/>
      <c r="D97" s="42" t="s">
        <v>42</v>
      </c>
      <c r="E97" s="43">
        <f t="shared" si="43"/>
        <v>0</v>
      </c>
      <c r="F97" s="38">
        <f t="shared" si="58"/>
        <v>0</v>
      </c>
      <c r="G97" s="41">
        <f t="shared" si="58"/>
        <v>0</v>
      </c>
      <c r="H97" s="41">
        <f t="shared" si="58"/>
        <v>0</v>
      </c>
      <c r="I97" s="41">
        <f t="shared" si="58"/>
        <v>0</v>
      </c>
      <c r="J97" s="41">
        <f t="shared" si="58"/>
        <v>0</v>
      </c>
      <c r="K97" s="41">
        <f t="shared" si="58"/>
        <v>0</v>
      </c>
    </row>
    <row r="98" spans="1:11" ht="64.5" x14ac:dyDescent="0.25">
      <c r="A98" s="117"/>
      <c r="B98" s="109"/>
      <c r="C98" s="109"/>
      <c r="D98" s="42" t="s">
        <v>43</v>
      </c>
      <c r="E98" s="43">
        <f t="shared" si="43"/>
        <v>0</v>
      </c>
      <c r="F98" s="38">
        <f t="shared" si="58"/>
        <v>0</v>
      </c>
      <c r="G98" s="41">
        <f t="shared" si="58"/>
        <v>0</v>
      </c>
      <c r="H98" s="41">
        <f t="shared" si="58"/>
        <v>0</v>
      </c>
      <c r="I98" s="41">
        <f t="shared" si="58"/>
        <v>0</v>
      </c>
      <c r="J98" s="41">
        <f t="shared" si="58"/>
        <v>0</v>
      </c>
      <c r="K98" s="41">
        <f t="shared" si="58"/>
        <v>0</v>
      </c>
    </row>
    <row r="99" spans="1:11" x14ac:dyDescent="0.25">
      <c r="A99" s="115" t="s">
        <v>76</v>
      </c>
      <c r="B99" s="107" t="s">
        <v>300</v>
      </c>
      <c r="C99" s="107"/>
      <c r="D99" s="40" t="s">
        <v>45</v>
      </c>
      <c r="E99" s="43">
        <f t="shared" si="43"/>
        <v>3615.5299999999997</v>
      </c>
      <c r="F99" s="33">
        <f>F100+F101+F102+F103</f>
        <v>375</v>
      </c>
      <c r="G99" s="33">
        <f t="shared" ref="G99:K99" si="59">G100+G101+G102+G103</f>
        <v>671.7</v>
      </c>
      <c r="H99" s="33">
        <f t="shared" si="59"/>
        <v>2333.33</v>
      </c>
      <c r="I99" s="33">
        <f t="shared" si="59"/>
        <v>235.5</v>
      </c>
      <c r="J99" s="33">
        <f t="shared" si="59"/>
        <v>0</v>
      </c>
      <c r="K99" s="33">
        <f t="shared" si="59"/>
        <v>0</v>
      </c>
    </row>
    <row r="100" spans="1:11" ht="51.75" x14ac:dyDescent="0.25">
      <c r="A100" s="116"/>
      <c r="B100" s="108"/>
      <c r="C100" s="108"/>
      <c r="D100" s="42" t="s">
        <v>40</v>
      </c>
      <c r="E100" s="43">
        <f t="shared" si="43"/>
        <v>3615.5299999999997</v>
      </c>
      <c r="F100" s="36">
        <v>375</v>
      </c>
      <c r="G100" s="36">
        <v>671.7</v>
      </c>
      <c r="H100" s="45">
        <v>2333.33</v>
      </c>
      <c r="I100" s="45">
        <v>235.5</v>
      </c>
      <c r="J100" s="45">
        <v>0</v>
      </c>
      <c r="K100" s="45">
        <v>0</v>
      </c>
    </row>
    <row r="101" spans="1:11" ht="64.5" x14ac:dyDescent="0.25">
      <c r="A101" s="116"/>
      <c r="B101" s="108"/>
      <c r="C101" s="108"/>
      <c r="D101" s="42" t="s">
        <v>41</v>
      </c>
      <c r="E101" s="43">
        <f t="shared" si="43"/>
        <v>0</v>
      </c>
      <c r="F101" s="36">
        <v>0</v>
      </c>
      <c r="G101" s="45">
        <v>0</v>
      </c>
      <c r="H101" s="45">
        <v>0</v>
      </c>
      <c r="I101" s="45">
        <v>0</v>
      </c>
      <c r="J101" s="45">
        <v>0</v>
      </c>
      <c r="K101" s="45">
        <v>0</v>
      </c>
    </row>
    <row r="102" spans="1:11" ht="51.75" x14ac:dyDescent="0.25">
      <c r="A102" s="116"/>
      <c r="B102" s="108"/>
      <c r="C102" s="108"/>
      <c r="D102" s="42" t="s">
        <v>42</v>
      </c>
      <c r="E102" s="43">
        <f t="shared" si="43"/>
        <v>0</v>
      </c>
      <c r="F102" s="36">
        <v>0</v>
      </c>
      <c r="G102" s="45">
        <v>0</v>
      </c>
      <c r="H102" s="45">
        <v>0</v>
      </c>
      <c r="I102" s="45">
        <v>0</v>
      </c>
      <c r="J102" s="45">
        <v>0</v>
      </c>
      <c r="K102" s="45">
        <v>0</v>
      </c>
    </row>
    <row r="103" spans="1:11" ht="64.5" x14ac:dyDescent="0.25">
      <c r="A103" s="117"/>
      <c r="B103" s="109"/>
      <c r="C103" s="109"/>
      <c r="D103" s="42" t="s">
        <v>43</v>
      </c>
      <c r="E103" s="43">
        <f t="shared" si="43"/>
        <v>0</v>
      </c>
      <c r="F103" s="36">
        <v>0</v>
      </c>
      <c r="G103" s="45">
        <v>0</v>
      </c>
      <c r="H103" s="45">
        <v>0</v>
      </c>
      <c r="I103" s="45">
        <v>0</v>
      </c>
      <c r="J103" s="45">
        <v>0</v>
      </c>
      <c r="K103" s="45">
        <v>0</v>
      </c>
    </row>
    <row r="104" spans="1:11" hidden="1" x14ac:dyDescent="0.25">
      <c r="A104" s="130" t="s">
        <v>250</v>
      </c>
      <c r="B104" s="107" t="s">
        <v>106</v>
      </c>
      <c r="C104" s="107"/>
      <c r="D104" s="40" t="s">
        <v>45</v>
      </c>
      <c r="E104" s="43">
        <f t="shared" si="43"/>
        <v>0</v>
      </c>
      <c r="F104" s="33">
        <f>F105+F106+F107+F108</f>
        <v>0</v>
      </c>
      <c r="G104" s="49">
        <f t="shared" ref="G104" si="60">G105+G106+G107+G108</f>
        <v>0</v>
      </c>
      <c r="H104" s="49">
        <f t="shared" ref="H104" si="61">H105+H106+H107+H108</f>
        <v>0</v>
      </c>
      <c r="I104" s="49">
        <f t="shared" ref="I104" si="62">I105+I106+I107+I108</f>
        <v>0</v>
      </c>
      <c r="J104" s="49">
        <f t="shared" ref="J104" si="63">J105+J106+J107+J108</f>
        <v>0</v>
      </c>
      <c r="K104" s="49">
        <f t="shared" ref="K104" si="64">K105+K106+K107+K108</f>
        <v>0</v>
      </c>
    </row>
    <row r="105" spans="1:11" ht="51.75" hidden="1" x14ac:dyDescent="0.25">
      <c r="A105" s="131"/>
      <c r="B105" s="108"/>
      <c r="C105" s="108"/>
      <c r="D105" s="42" t="s">
        <v>40</v>
      </c>
      <c r="E105" s="43">
        <f t="shared" si="43"/>
        <v>0</v>
      </c>
      <c r="F105" s="36">
        <v>0</v>
      </c>
      <c r="G105" s="45">
        <v>0</v>
      </c>
      <c r="H105" s="45">
        <v>0</v>
      </c>
      <c r="I105" s="45">
        <v>0</v>
      </c>
      <c r="J105" s="45">
        <v>0</v>
      </c>
      <c r="K105" s="45">
        <v>0</v>
      </c>
    </row>
    <row r="106" spans="1:11" ht="64.5" hidden="1" x14ac:dyDescent="0.25">
      <c r="A106" s="131"/>
      <c r="B106" s="108"/>
      <c r="C106" s="108"/>
      <c r="D106" s="42" t="s">
        <v>41</v>
      </c>
      <c r="E106" s="43">
        <f t="shared" si="43"/>
        <v>0</v>
      </c>
      <c r="F106" s="36">
        <v>0</v>
      </c>
      <c r="G106" s="45">
        <v>0</v>
      </c>
      <c r="H106" s="45">
        <v>0</v>
      </c>
      <c r="I106" s="45">
        <v>0</v>
      </c>
      <c r="J106" s="45">
        <v>0</v>
      </c>
      <c r="K106" s="45">
        <v>0</v>
      </c>
    </row>
    <row r="107" spans="1:11" ht="51.75" hidden="1" x14ac:dyDescent="0.25">
      <c r="A107" s="131"/>
      <c r="B107" s="108"/>
      <c r="C107" s="108"/>
      <c r="D107" s="42" t="s">
        <v>42</v>
      </c>
      <c r="E107" s="43">
        <f t="shared" si="43"/>
        <v>0</v>
      </c>
      <c r="F107" s="36">
        <v>0</v>
      </c>
      <c r="G107" s="45">
        <v>0</v>
      </c>
      <c r="H107" s="45">
        <v>0</v>
      </c>
      <c r="I107" s="45">
        <v>0</v>
      </c>
      <c r="J107" s="45">
        <v>0</v>
      </c>
      <c r="K107" s="45">
        <v>0</v>
      </c>
    </row>
    <row r="108" spans="1:11" ht="64.5" hidden="1" x14ac:dyDescent="0.25">
      <c r="A108" s="132"/>
      <c r="B108" s="109"/>
      <c r="C108" s="109"/>
      <c r="D108" s="42" t="s">
        <v>43</v>
      </c>
      <c r="E108" s="43">
        <f t="shared" si="43"/>
        <v>0</v>
      </c>
      <c r="F108" s="36">
        <v>0</v>
      </c>
      <c r="G108" s="45">
        <v>0</v>
      </c>
      <c r="H108" s="45">
        <v>0</v>
      </c>
      <c r="I108" s="45">
        <v>0</v>
      </c>
      <c r="J108" s="45">
        <v>0</v>
      </c>
      <c r="K108" s="45">
        <v>0</v>
      </c>
    </row>
    <row r="109" spans="1:11" hidden="1" x14ac:dyDescent="0.25">
      <c r="A109" s="115" t="s">
        <v>79</v>
      </c>
      <c r="B109" s="107" t="s">
        <v>107</v>
      </c>
      <c r="C109" s="107"/>
      <c r="D109" s="40" t="s">
        <v>45</v>
      </c>
      <c r="E109" s="43">
        <f t="shared" si="43"/>
        <v>0</v>
      </c>
      <c r="F109" s="33">
        <f>F110+F111+F112+F113</f>
        <v>0</v>
      </c>
      <c r="G109" s="49">
        <f t="shared" ref="G109" si="65">G110+G111+G112+G113</f>
        <v>0</v>
      </c>
      <c r="H109" s="49">
        <f t="shared" ref="H109" si="66">H110+H111+H112+H113</f>
        <v>0</v>
      </c>
      <c r="I109" s="49">
        <f t="shared" ref="I109" si="67">I110+I111+I112+I113</f>
        <v>0</v>
      </c>
      <c r="J109" s="49">
        <f t="shared" ref="J109" si="68">J110+J111+J112+J113</f>
        <v>0</v>
      </c>
      <c r="K109" s="49">
        <f t="shared" ref="K109" si="69">K110+K111+K112+K113</f>
        <v>0</v>
      </c>
    </row>
    <row r="110" spans="1:11" ht="51.75" hidden="1" x14ac:dyDescent="0.25">
      <c r="A110" s="116"/>
      <c r="B110" s="108"/>
      <c r="C110" s="108"/>
      <c r="D110" s="42" t="s">
        <v>40</v>
      </c>
      <c r="E110" s="43">
        <f t="shared" si="43"/>
        <v>0</v>
      </c>
      <c r="F110" s="36">
        <v>0</v>
      </c>
      <c r="G110" s="45">
        <v>0</v>
      </c>
      <c r="H110" s="45">
        <v>0</v>
      </c>
      <c r="I110" s="45">
        <v>0</v>
      </c>
      <c r="J110" s="45">
        <v>0</v>
      </c>
      <c r="K110" s="45">
        <v>0</v>
      </c>
    </row>
    <row r="111" spans="1:11" ht="64.5" hidden="1" x14ac:dyDescent="0.25">
      <c r="A111" s="116"/>
      <c r="B111" s="108"/>
      <c r="C111" s="108"/>
      <c r="D111" s="42" t="s">
        <v>41</v>
      </c>
      <c r="E111" s="43">
        <f t="shared" si="43"/>
        <v>0</v>
      </c>
      <c r="F111" s="36">
        <v>0</v>
      </c>
      <c r="G111" s="45">
        <v>0</v>
      </c>
      <c r="H111" s="45">
        <v>0</v>
      </c>
      <c r="I111" s="45">
        <v>0</v>
      </c>
      <c r="J111" s="45">
        <v>0</v>
      </c>
      <c r="K111" s="45">
        <v>0</v>
      </c>
    </row>
    <row r="112" spans="1:11" ht="51.75" hidden="1" x14ac:dyDescent="0.25">
      <c r="A112" s="116"/>
      <c r="B112" s="108"/>
      <c r="C112" s="108"/>
      <c r="D112" s="42" t="s">
        <v>42</v>
      </c>
      <c r="E112" s="43">
        <f t="shared" si="43"/>
        <v>0</v>
      </c>
      <c r="F112" s="36">
        <v>0</v>
      </c>
      <c r="G112" s="45">
        <v>0</v>
      </c>
      <c r="H112" s="45">
        <v>0</v>
      </c>
      <c r="I112" s="45">
        <v>0</v>
      </c>
      <c r="J112" s="45">
        <v>0</v>
      </c>
      <c r="K112" s="45">
        <v>0</v>
      </c>
    </row>
    <row r="113" spans="1:11" ht="64.5" hidden="1" x14ac:dyDescent="0.25">
      <c r="A113" s="117"/>
      <c r="B113" s="109"/>
      <c r="C113" s="109"/>
      <c r="D113" s="42" t="s">
        <v>43</v>
      </c>
      <c r="E113" s="43">
        <f t="shared" si="43"/>
        <v>0</v>
      </c>
      <c r="F113" s="36">
        <v>0</v>
      </c>
      <c r="G113" s="45">
        <v>0</v>
      </c>
      <c r="H113" s="45">
        <v>0</v>
      </c>
      <c r="I113" s="45">
        <v>0</v>
      </c>
      <c r="J113" s="45">
        <v>0</v>
      </c>
      <c r="K113" s="45">
        <v>0</v>
      </c>
    </row>
    <row r="114" spans="1:11" hidden="1" x14ac:dyDescent="0.25">
      <c r="A114" s="115" t="s">
        <v>251</v>
      </c>
      <c r="B114" s="104" t="s">
        <v>126</v>
      </c>
      <c r="C114" s="107"/>
      <c r="D114" s="40" t="s">
        <v>45</v>
      </c>
      <c r="E114" s="43">
        <f t="shared" si="43"/>
        <v>0</v>
      </c>
      <c r="F114" s="33">
        <f>F115+F116+F117+F118</f>
        <v>0</v>
      </c>
      <c r="G114" s="49">
        <f t="shared" ref="G114:K114" si="70">G115+G116+G117+G118</f>
        <v>0</v>
      </c>
      <c r="H114" s="49">
        <f t="shared" si="70"/>
        <v>0</v>
      </c>
      <c r="I114" s="49">
        <f t="shared" si="70"/>
        <v>0</v>
      </c>
      <c r="J114" s="49">
        <f t="shared" si="70"/>
        <v>0</v>
      </c>
      <c r="K114" s="49">
        <f t="shared" si="70"/>
        <v>0</v>
      </c>
    </row>
    <row r="115" spans="1:11" ht="51.75" hidden="1" x14ac:dyDescent="0.25">
      <c r="A115" s="116"/>
      <c r="B115" s="108"/>
      <c r="C115" s="108"/>
      <c r="D115" s="42" t="s">
        <v>40</v>
      </c>
      <c r="E115" s="43">
        <f t="shared" si="43"/>
        <v>0</v>
      </c>
      <c r="F115" s="36">
        <v>0</v>
      </c>
      <c r="G115" s="45">
        <v>0</v>
      </c>
      <c r="H115" s="45">
        <v>0</v>
      </c>
      <c r="I115" s="45">
        <v>0</v>
      </c>
      <c r="J115" s="45">
        <v>0</v>
      </c>
      <c r="K115" s="45">
        <v>0</v>
      </c>
    </row>
    <row r="116" spans="1:11" ht="64.5" hidden="1" x14ac:dyDescent="0.25">
      <c r="A116" s="116"/>
      <c r="B116" s="108"/>
      <c r="C116" s="108"/>
      <c r="D116" s="42" t="s">
        <v>41</v>
      </c>
      <c r="E116" s="43">
        <f t="shared" si="43"/>
        <v>0</v>
      </c>
      <c r="F116" s="36">
        <v>0</v>
      </c>
      <c r="G116" s="45">
        <v>0</v>
      </c>
      <c r="H116" s="45">
        <v>0</v>
      </c>
      <c r="I116" s="45">
        <v>0</v>
      </c>
      <c r="J116" s="45">
        <v>0</v>
      </c>
      <c r="K116" s="45">
        <v>0</v>
      </c>
    </row>
    <row r="117" spans="1:11" ht="51.75" hidden="1" x14ac:dyDescent="0.25">
      <c r="A117" s="116"/>
      <c r="B117" s="108"/>
      <c r="C117" s="108"/>
      <c r="D117" s="42" t="s">
        <v>42</v>
      </c>
      <c r="E117" s="43">
        <f t="shared" si="43"/>
        <v>0</v>
      </c>
      <c r="F117" s="36">
        <v>0</v>
      </c>
      <c r="G117" s="45">
        <v>0</v>
      </c>
      <c r="H117" s="45">
        <v>0</v>
      </c>
      <c r="I117" s="45">
        <v>0</v>
      </c>
      <c r="J117" s="45">
        <v>0</v>
      </c>
      <c r="K117" s="45">
        <v>0</v>
      </c>
    </row>
    <row r="118" spans="1:11" ht="64.5" hidden="1" x14ac:dyDescent="0.25">
      <c r="A118" s="117"/>
      <c r="B118" s="109"/>
      <c r="C118" s="109"/>
      <c r="D118" s="42" t="s">
        <v>43</v>
      </c>
      <c r="E118" s="43">
        <f t="shared" si="43"/>
        <v>0</v>
      </c>
      <c r="F118" s="36">
        <v>0</v>
      </c>
      <c r="G118" s="45">
        <v>0</v>
      </c>
      <c r="H118" s="45">
        <v>0</v>
      </c>
      <c r="I118" s="45">
        <v>0</v>
      </c>
      <c r="J118" s="45">
        <v>0</v>
      </c>
      <c r="K118" s="45">
        <v>0</v>
      </c>
    </row>
    <row r="119" spans="1:11" hidden="1" x14ac:dyDescent="0.25">
      <c r="A119" s="115" t="s">
        <v>252</v>
      </c>
      <c r="B119" s="104" t="s">
        <v>112</v>
      </c>
      <c r="C119" s="107"/>
      <c r="D119" s="40" t="s">
        <v>45</v>
      </c>
      <c r="E119" s="43">
        <f t="shared" si="43"/>
        <v>0</v>
      </c>
      <c r="F119" s="33">
        <f>F120+F121+F122+F123</f>
        <v>0</v>
      </c>
      <c r="G119" s="49">
        <f t="shared" ref="G119:K119" si="71">G120+G121+G122+G123</f>
        <v>0</v>
      </c>
      <c r="H119" s="49">
        <f t="shared" si="71"/>
        <v>0</v>
      </c>
      <c r="I119" s="49">
        <f t="shared" si="71"/>
        <v>0</v>
      </c>
      <c r="J119" s="49">
        <f t="shared" si="71"/>
        <v>0</v>
      </c>
      <c r="K119" s="49">
        <f t="shared" si="71"/>
        <v>0</v>
      </c>
    </row>
    <row r="120" spans="1:11" ht="51.75" hidden="1" x14ac:dyDescent="0.25">
      <c r="A120" s="116"/>
      <c r="B120" s="108"/>
      <c r="C120" s="108"/>
      <c r="D120" s="42" t="s">
        <v>40</v>
      </c>
      <c r="E120" s="43">
        <f t="shared" si="43"/>
        <v>0</v>
      </c>
      <c r="F120" s="36">
        <v>0</v>
      </c>
      <c r="G120" s="45">
        <v>0</v>
      </c>
      <c r="H120" s="45">
        <v>0</v>
      </c>
      <c r="I120" s="45">
        <v>0</v>
      </c>
      <c r="J120" s="45">
        <v>0</v>
      </c>
      <c r="K120" s="45">
        <v>0</v>
      </c>
    </row>
    <row r="121" spans="1:11" ht="64.5" hidden="1" x14ac:dyDescent="0.25">
      <c r="A121" s="116"/>
      <c r="B121" s="108"/>
      <c r="C121" s="108"/>
      <c r="D121" s="42" t="s">
        <v>41</v>
      </c>
      <c r="E121" s="43">
        <f t="shared" si="43"/>
        <v>0</v>
      </c>
      <c r="F121" s="36">
        <v>0</v>
      </c>
      <c r="G121" s="45">
        <v>0</v>
      </c>
      <c r="H121" s="45">
        <v>0</v>
      </c>
      <c r="I121" s="45">
        <v>0</v>
      </c>
      <c r="J121" s="45">
        <v>0</v>
      </c>
      <c r="K121" s="45">
        <v>0</v>
      </c>
    </row>
    <row r="122" spans="1:11" ht="51.75" hidden="1" x14ac:dyDescent="0.25">
      <c r="A122" s="116"/>
      <c r="B122" s="108"/>
      <c r="C122" s="108"/>
      <c r="D122" s="42" t="s">
        <v>42</v>
      </c>
      <c r="E122" s="43">
        <f t="shared" si="43"/>
        <v>0</v>
      </c>
      <c r="F122" s="36">
        <v>0</v>
      </c>
      <c r="G122" s="45">
        <v>0</v>
      </c>
      <c r="H122" s="45">
        <v>0</v>
      </c>
      <c r="I122" s="45">
        <v>0</v>
      </c>
      <c r="J122" s="45">
        <v>0</v>
      </c>
      <c r="K122" s="45">
        <v>0</v>
      </c>
    </row>
    <row r="123" spans="1:11" ht="64.5" hidden="1" x14ac:dyDescent="0.25">
      <c r="A123" s="117"/>
      <c r="B123" s="109"/>
      <c r="C123" s="109"/>
      <c r="D123" s="42" t="s">
        <v>43</v>
      </c>
      <c r="E123" s="43">
        <f t="shared" si="43"/>
        <v>0</v>
      </c>
      <c r="F123" s="36">
        <v>0</v>
      </c>
      <c r="G123" s="45">
        <v>0</v>
      </c>
      <c r="H123" s="45">
        <v>0</v>
      </c>
      <c r="I123" s="45">
        <v>0</v>
      </c>
      <c r="J123" s="45">
        <v>0</v>
      </c>
      <c r="K123" s="45">
        <v>0</v>
      </c>
    </row>
    <row r="124" spans="1:11" ht="15.6" hidden="1" customHeight="1" x14ac:dyDescent="0.25">
      <c r="A124" s="115" t="s">
        <v>111</v>
      </c>
      <c r="B124" s="104" t="s">
        <v>113</v>
      </c>
      <c r="C124" s="107"/>
      <c r="D124" s="40" t="s">
        <v>45</v>
      </c>
      <c r="E124" s="43">
        <f t="shared" si="43"/>
        <v>0</v>
      </c>
      <c r="F124" s="33">
        <f>F125+F126+F127+F128</f>
        <v>0</v>
      </c>
      <c r="G124" s="49">
        <f t="shared" ref="G124:K124" si="72">G125+G126+G127+G128</f>
        <v>0</v>
      </c>
      <c r="H124" s="49">
        <f t="shared" si="72"/>
        <v>0</v>
      </c>
      <c r="I124" s="49">
        <f t="shared" si="72"/>
        <v>0</v>
      </c>
      <c r="J124" s="49">
        <f t="shared" si="72"/>
        <v>0</v>
      </c>
      <c r="K124" s="49">
        <f t="shared" si="72"/>
        <v>0</v>
      </c>
    </row>
    <row r="125" spans="1:11" ht="51.75" hidden="1" x14ac:dyDescent="0.25">
      <c r="A125" s="116"/>
      <c r="B125" s="108"/>
      <c r="C125" s="108"/>
      <c r="D125" s="42" t="s">
        <v>40</v>
      </c>
      <c r="E125" s="43">
        <f t="shared" si="43"/>
        <v>0</v>
      </c>
      <c r="F125" s="36">
        <v>0</v>
      </c>
      <c r="G125" s="45">
        <v>0</v>
      </c>
      <c r="H125" s="45">
        <v>0</v>
      </c>
      <c r="I125" s="45">
        <v>0</v>
      </c>
      <c r="J125" s="45">
        <v>0</v>
      </c>
      <c r="K125" s="45">
        <v>0</v>
      </c>
    </row>
    <row r="126" spans="1:11" ht="64.5" hidden="1" x14ac:dyDescent="0.25">
      <c r="A126" s="116"/>
      <c r="B126" s="108"/>
      <c r="C126" s="108"/>
      <c r="D126" s="42" t="s">
        <v>41</v>
      </c>
      <c r="E126" s="43">
        <f t="shared" si="43"/>
        <v>0</v>
      </c>
      <c r="F126" s="36">
        <v>0</v>
      </c>
      <c r="G126" s="45">
        <v>0</v>
      </c>
      <c r="H126" s="45">
        <v>0</v>
      </c>
      <c r="I126" s="45">
        <v>0</v>
      </c>
      <c r="J126" s="45">
        <v>0</v>
      </c>
      <c r="K126" s="45">
        <v>0</v>
      </c>
    </row>
    <row r="127" spans="1:11" ht="51.75" hidden="1" x14ac:dyDescent="0.25">
      <c r="A127" s="116"/>
      <c r="B127" s="108"/>
      <c r="C127" s="108"/>
      <c r="D127" s="42" t="s">
        <v>42</v>
      </c>
      <c r="E127" s="43">
        <f t="shared" si="43"/>
        <v>0</v>
      </c>
      <c r="F127" s="36">
        <v>0</v>
      </c>
      <c r="G127" s="45">
        <v>0</v>
      </c>
      <c r="H127" s="45">
        <v>0</v>
      </c>
      <c r="I127" s="45">
        <v>0</v>
      </c>
      <c r="J127" s="45">
        <v>0</v>
      </c>
      <c r="K127" s="45">
        <v>0</v>
      </c>
    </row>
    <row r="128" spans="1:11" ht="64.5" hidden="1" x14ac:dyDescent="0.25">
      <c r="A128" s="117"/>
      <c r="B128" s="109"/>
      <c r="C128" s="109"/>
      <c r="D128" s="42" t="s">
        <v>43</v>
      </c>
      <c r="E128" s="43">
        <f t="shared" si="43"/>
        <v>0</v>
      </c>
      <c r="F128" s="36">
        <v>0</v>
      </c>
      <c r="G128" s="45">
        <v>0</v>
      </c>
      <c r="H128" s="45">
        <v>0</v>
      </c>
      <c r="I128" s="45">
        <v>0</v>
      </c>
      <c r="J128" s="45">
        <v>0</v>
      </c>
      <c r="K128" s="45">
        <v>0</v>
      </c>
    </row>
    <row r="129" spans="1:11" hidden="1" x14ac:dyDescent="0.25">
      <c r="A129" s="115" t="s">
        <v>253</v>
      </c>
      <c r="B129" s="104" t="s">
        <v>125</v>
      </c>
      <c r="C129" s="107"/>
      <c r="D129" s="40" t="s">
        <v>45</v>
      </c>
      <c r="E129" s="43">
        <f t="shared" si="43"/>
        <v>0</v>
      </c>
      <c r="F129" s="33">
        <f>F130+F131+F132+F133</f>
        <v>0</v>
      </c>
      <c r="G129" s="49">
        <f t="shared" ref="G129:K129" si="73">G130+G131+G132+G133</f>
        <v>0</v>
      </c>
      <c r="H129" s="49">
        <f t="shared" si="73"/>
        <v>0</v>
      </c>
      <c r="I129" s="49">
        <f t="shared" si="73"/>
        <v>0</v>
      </c>
      <c r="J129" s="49">
        <f t="shared" si="73"/>
        <v>0</v>
      </c>
      <c r="K129" s="49">
        <f t="shared" si="73"/>
        <v>0</v>
      </c>
    </row>
    <row r="130" spans="1:11" ht="51.75" hidden="1" x14ac:dyDescent="0.25">
      <c r="A130" s="116"/>
      <c r="B130" s="108"/>
      <c r="C130" s="108"/>
      <c r="D130" s="42" t="s">
        <v>40</v>
      </c>
      <c r="E130" s="43">
        <f t="shared" si="43"/>
        <v>0</v>
      </c>
      <c r="F130" s="36">
        <v>0</v>
      </c>
      <c r="G130" s="45">
        <v>0</v>
      </c>
      <c r="H130" s="45">
        <v>0</v>
      </c>
      <c r="I130" s="45">
        <v>0</v>
      </c>
      <c r="J130" s="45">
        <v>0</v>
      </c>
      <c r="K130" s="45">
        <v>0</v>
      </c>
    </row>
    <row r="131" spans="1:11" ht="64.5" hidden="1" x14ac:dyDescent="0.25">
      <c r="A131" s="116"/>
      <c r="B131" s="108"/>
      <c r="C131" s="108"/>
      <c r="D131" s="42" t="s">
        <v>41</v>
      </c>
      <c r="E131" s="43">
        <f t="shared" si="43"/>
        <v>0</v>
      </c>
      <c r="F131" s="36">
        <v>0</v>
      </c>
      <c r="G131" s="45">
        <v>0</v>
      </c>
      <c r="H131" s="45">
        <v>0</v>
      </c>
      <c r="I131" s="45">
        <v>0</v>
      </c>
      <c r="J131" s="45">
        <v>0</v>
      </c>
      <c r="K131" s="45">
        <v>0</v>
      </c>
    </row>
    <row r="132" spans="1:11" ht="51.75" hidden="1" x14ac:dyDescent="0.25">
      <c r="A132" s="116"/>
      <c r="B132" s="108"/>
      <c r="C132" s="108"/>
      <c r="D132" s="42" t="s">
        <v>42</v>
      </c>
      <c r="E132" s="43">
        <f t="shared" si="43"/>
        <v>0</v>
      </c>
      <c r="F132" s="36">
        <v>0</v>
      </c>
      <c r="G132" s="45">
        <v>0</v>
      </c>
      <c r="H132" s="45">
        <v>0</v>
      </c>
      <c r="I132" s="45">
        <v>0</v>
      </c>
      <c r="J132" s="45">
        <v>0</v>
      </c>
      <c r="K132" s="45">
        <v>0</v>
      </c>
    </row>
    <row r="133" spans="1:11" ht="64.5" hidden="1" x14ac:dyDescent="0.25">
      <c r="A133" s="117"/>
      <c r="B133" s="109"/>
      <c r="C133" s="109"/>
      <c r="D133" s="42" t="s">
        <v>43</v>
      </c>
      <c r="E133" s="43">
        <f t="shared" ref="E133:E196" si="74">F133+G133+H133+I133+J133+K133</f>
        <v>0</v>
      </c>
      <c r="F133" s="36">
        <v>0</v>
      </c>
      <c r="G133" s="45">
        <v>0</v>
      </c>
      <c r="H133" s="45">
        <v>0</v>
      </c>
      <c r="I133" s="45">
        <v>0</v>
      </c>
      <c r="J133" s="45">
        <v>0</v>
      </c>
      <c r="K133" s="45">
        <v>0</v>
      </c>
    </row>
    <row r="134" spans="1:11" hidden="1" x14ac:dyDescent="0.25">
      <c r="A134" s="115" t="s">
        <v>254</v>
      </c>
      <c r="B134" s="104" t="s">
        <v>128</v>
      </c>
      <c r="C134" s="107"/>
      <c r="D134" s="40" t="s">
        <v>45</v>
      </c>
      <c r="E134" s="43">
        <f t="shared" si="74"/>
        <v>0</v>
      </c>
      <c r="F134" s="33">
        <f>F135+F136+F137+F138</f>
        <v>0</v>
      </c>
      <c r="G134" s="49">
        <f t="shared" ref="G134:K134" si="75">G135+G136+G137+G138</f>
        <v>0</v>
      </c>
      <c r="H134" s="49">
        <f t="shared" si="75"/>
        <v>0</v>
      </c>
      <c r="I134" s="49">
        <f t="shared" si="75"/>
        <v>0</v>
      </c>
      <c r="J134" s="49">
        <f t="shared" si="75"/>
        <v>0</v>
      </c>
      <c r="K134" s="49">
        <f t="shared" si="75"/>
        <v>0</v>
      </c>
    </row>
    <row r="135" spans="1:11" ht="51.75" hidden="1" x14ac:dyDescent="0.25">
      <c r="A135" s="116"/>
      <c r="B135" s="108"/>
      <c r="C135" s="108"/>
      <c r="D135" s="42" t="s">
        <v>40</v>
      </c>
      <c r="E135" s="43">
        <f t="shared" si="74"/>
        <v>0</v>
      </c>
      <c r="F135" s="36">
        <v>0</v>
      </c>
      <c r="G135" s="45">
        <v>0</v>
      </c>
      <c r="H135" s="45">
        <v>0</v>
      </c>
      <c r="I135" s="45">
        <v>0</v>
      </c>
      <c r="J135" s="45">
        <v>0</v>
      </c>
      <c r="K135" s="45">
        <v>0</v>
      </c>
    </row>
    <row r="136" spans="1:11" ht="64.5" hidden="1" x14ac:dyDescent="0.25">
      <c r="A136" s="116"/>
      <c r="B136" s="108"/>
      <c r="C136" s="108"/>
      <c r="D136" s="42" t="s">
        <v>41</v>
      </c>
      <c r="E136" s="43">
        <f t="shared" si="74"/>
        <v>0</v>
      </c>
      <c r="F136" s="36">
        <v>0</v>
      </c>
      <c r="G136" s="45">
        <v>0</v>
      </c>
      <c r="H136" s="45">
        <v>0</v>
      </c>
      <c r="I136" s="45">
        <v>0</v>
      </c>
      <c r="J136" s="45">
        <v>0</v>
      </c>
      <c r="K136" s="45">
        <v>0</v>
      </c>
    </row>
    <row r="137" spans="1:11" ht="51.75" hidden="1" x14ac:dyDescent="0.25">
      <c r="A137" s="116"/>
      <c r="B137" s="108"/>
      <c r="C137" s="108"/>
      <c r="D137" s="42" t="s">
        <v>42</v>
      </c>
      <c r="E137" s="43">
        <f t="shared" si="74"/>
        <v>0</v>
      </c>
      <c r="F137" s="36">
        <v>0</v>
      </c>
      <c r="G137" s="45">
        <v>0</v>
      </c>
      <c r="H137" s="45">
        <v>0</v>
      </c>
      <c r="I137" s="45">
        <v>0</v>
      </c>
      <c r="J137" s="45">
        <v>0</v>
      </c>
      <c r="K137" s="45">
        <v>0</v>
      </c>
    </row>
    <row r="138" spans="1:11" ht="64.5" hidden="1" x14ac:dyDescent="0.25">
      <c r="A138" s="117"/>
      <c r="B138" s="109"/>
      <c r="C138" s="109"/>
      <c r="D138" s="42" t="s">
        <v>43</v>
      </c>
      <c r="E138" s="43">
        <f t="shared" si="74"/>
        <v>0</v>
      </c>
      <c r="F138" s="36">
        <v>0</v>
      </c>
      <c r="G138" s="45">
        <v>0</v>
      </c>
      <c r="H138" s="45">
        <v>0</v>
      </c>
      <c r="I138" s="45">
        <v>0</v>
      </c>
      <c r="J138" s="45">
        <v>0</v>
      </c>
      <c r="K138" s="45">
        <v>0</v>
      </c>
    </row>
    <row r="139" spans="1:11" ht="15.6" hidden="1" customHeight="1" x14ac:dyDescent="0.25">
      <c r="A139" s="115" t="s">
        <v>255</v>
      </c>
      <c r="B139" s="104" t="s">
        <v>127</v>
      </c>
      <c r="C139" s="107"/>
      <c r="D139" s="40" t="s">
        <v>45</v>
      </c>
      <c r="E139" s="43">
        <f t="shared" si="74"/>
        <v>0</v>
      </c>
      <c r="F139" s="33">
        <f>F140+F141+F142+F143</f>
        <v>0</v>
      </c>
      <c r="G139" s="49">
        <f t="shared" ref="G139:K139" si="76">G140+G141+G142+G143</f>
        <v>0</v>
      </c>
      <c r="H139" s="49">
        <f t="shared" si="76"/>
        <v>0</v>
      </c>
      <c r="I139" s="49">
        <f t="shared" si="76"/>
        <v>0</v>
      </c>
      <c r="J139" s="49">
        <f t="shared" si="76"/>
        <v>0</v>
      </c>
      <c r="K139" s="49">
        <f t="shared" si="76"/>
        <v>0</v>
      </c>
    </row>
    <row r="140" spans="1:11" ht="51.75" hidden="1" x14ac:dyDescent="0.25">
      <c r="A140" s="116"/>
      <c r="B140" s="108"/>
      <c r="C140" s="108"/>
      <c r="D140" s="42" t="s">
        <v>40</v>
      </c>
      <c r="E140" s="43">
        <f t="shared" si="74"/>
        <v>0</v>
      </c>
      <c r="F140" s="36">
        <v>0</v>
      </c>
      <c r="G140" s="45">
        <v>0</v>
      </c>
      <c r="H140" s="45">
        <v>0</v>
      </c>
      <c r="I140" s="45">
        <v>0</v>
      </c>
      <c r="J140" s="45">
        <v>0</v>
      </c>
      <c r="K140" s="45">
        <v>0</v>
      </c>
    </row>
    <row r="141" spans="1:11" ht="77.45" hidden="1" customHeight="1" x14ac:dyDescent="0.25">
      <c r="A141" s="116"/>
      <c r="B141" s="108"/>
      <c r="C141" s="108"/>
      <c r="D141" s="42" t="s">
        <v>41</v>
      </c>
      <c r="E141" s="43">
        <f t="shared" si="74"/>
        <v>0</v>
      </c>
      <c r="F141" s="36">
        <v>0</v>
      </c>
      <c r="G141" s="45">
        <v>0</v>
      </c>
      <c r="H141" s="45">
        <v>0</v>
      </c>
      <c r="I141" s="45">
        <v>0</v>
      </c>
      <c r="J141" s="45">
        <v>0</v>
      </c>
      <c r="K141" s="45">
        <v>0</v>
      </c>
    </row>
    <row r="142" spans="1:11" ht="51.75" hidden="1" x14ac:dyDescent="0.25">
      <c r="A142" s="116"/>
      <c r="B142" s="108"/>
      <c r="C142" s="108"/>
      <c r="D142" s="42" t="s">
        <v>42</v>
      </c>
      <c r="E142" s="43">
        <f t="shared" si="74"/>
        <v>0</v>
      </c>
      <c r="F142" s="36">
        <v>0</v>
      </c>
      <c r="G142" s="45">
        <v>0</v>
      </c>
      <c r="H142" s="45">
        <v>0</v>
      </c>
      <c r="I142" s="45">
        <v>0</v>
      </c>
      <c r="J142" s="45">
        <v>0</v>
      </c>
      <c r="K142" s="45">
        <v>0</v>
      </c>
    </row>
    <row r="143" spans="1:11" ht="64.5" hidden="1" x14ac:dyDescent="0.25">
      <c r="A143" s="117"/>
      <c r="B143" s="109"/>
      <c r="C143" s="109"/>
      <c r="D143" s="42" t="s">
        <v>43</v>
      </c>
      <c r="E143" s="43">
        <f t="shared" si="74"/>
        <v>0</v>
      </c>
      <c r="F143" s="36">
        <v>0</v>
      </c>
      <c r="G143" s="45">
        <v>0</v>
      </c>
      <c r="H143" s="45">
        <v>0</v>
      </c>
      <c r="I143" s="45">
        <v>0</v>
      </c>
      <c r="J143" s="45">
        <v>0</v>
      </c>
      <c r="K143" s="45">
        <v>0</v>
      </c>
    </row>
    <row r="144" spans="1:11" hidden="1" x14ac:dyDescent="0.25">
      <c r="A144" s="115" t="s">
        <v>256</v>
      </c>
      <c r="B144" s="104" t="s">
        <v>129</v>
      </c>
      <c r="C144" s="107"/>
      <c r="D144" s="40" t="s">
        <v>45</v>
      </c>
      <c r="E144" s="43">
        <f t="shared" si="74"/>
        <v>0</v>
      </c>
      <c r="F144" s="33">
        <f>F145+F146+F147+F148</f>
        <v>0</v>
      </c>
      <c r="G144" s="49">
        <f t="shared" ref="G144:K144" si="77">G145+G146+G147+G148</f>
        <v>0</v>
      </c>
      <c r="H144" s="49">
        <f t="shared" si="77"/>
        <v>0</v>
      </c>
      <c r="I144" s="49">
        <f t="shared" si="77"/>
        <v>0</v>
      </c>
      <c r="J144" s="49">
        <f t="shared" si="77"/>
        <v>0</v>
      </c>
      <c r="K144" s="49">
        <f t="shared" si="77"/>
        <v>0</v>
      </c>
    </row>
    <row r="145" spans="1:11" ht="15.6" hidden="1" customHeight="1" x14ac:dyDescent="0.25">
      <c r="A145" s="116"/>
      <c r="B145" s="108"/>
      <c r="C145" s="108"/>
      <c r="D145" s="42" t="s">
        <v>40</v>
      </c>
      <c r="E145" s="43">
        <f t="shared" si="74"/>
        <v>0</v>
      </c>
      <c r="F145" s="36">
        <v>0</v>
      </c>
      <c r="G145" s="45">
        <v>0</v>
      </c>
      <c r="H145" s="45">
        <v>0</v>
      </c>
      <c r="I145" s="45">
        <v>0</v>
      </c>
      <c r="J145" s="45">
        <v>0</v>
      </c>
      <c r="K145" s="45">
        <v>0</v>
      </c>
    </row>
    <row r="146" spans="1:11" ht="79.150000000000006" hidden="1" customHeight="1" x14ac:dyDescent="0.25">
      <c r="A146" s="116"/>
      <c r="B146" s="108"/>
      <c r="C146" s="108"/>
      <c r="D146" s="42" t="s">
        <v>41</v>
      </c>
      <c r="E146" s="43">
        <f t="shared" si="74"/>
        <v>0</v>
      </c>
      <c r="F146" s="36">
        <v>0</v>
      </c>
      <c r="G146" s="45">
        <v>0</v>
      </c>
      <c r="H146" s="45">
        <v>0</v>
      </c>
      <c r="I146" s="45">
        <v>0</v>
      </c>
      <c r="J146" s="45">
        <v>0</v>
      </c>
      <c r="K146" s="45">
        <v>0</v>
      </c>
    </row>
    <row r="147" spans="1:11" ht="51.75" hidden="1" x14ac:dyDescent="0.25">
      <c r="A147" s="116"/>
      <c r="B147" s="108"/>
      <c r="C147" s="108"/>
      <c r="D147" s="42" t="s">
        <v>42</v>
      </c>
      <c r="E147" s="43">
        <f t="shared" si="74"/>
        <v>0</v>
      </c>
      <c r="F147" s="36">
        <v>0</v>
      </c>
      <c r="G147" s="45">
        <v>0</v>
      </c>
      <c r="H147" s="45">
        <v>0</v>
      </c>
      <c r="I147" s="45">
        <v>0</v>
      </c>
      <c r="J147" s="45">
        <v>0</v>
      </c>
      <c r="K147" s="45">
        <v>0</v>
      </c>
    </row>
    <row r="148" spans="1:11" ht="64.5" hidden="1" x14ac:dyDescent="0.25">
      <c r="A148" s="117"/>
      <c r="B148" s="109"/>
      <c r="C148" s="109"/>
      <c r="D148" s="42" t="s">
        <v>43</v>
      </c>
      <c r="E148" s="43">
        <f t="shared" si="74"/>
        <v>0</v>
      </c>
      <c r="F148" s="36">
        <v>0</v>
      </c>
      <c r="G148" s="45">
        <v>0</v>
      </c>
      <c r="H148" s="45">
        <v>0</v>
      </c>
      <c r="I148" s="45">
        <v>0</v>
      </c>
      <c r="J148" s="45">
        <v>0</v>
      </c>
      <c r="K148" s="45">
        <v>0</v>
      </c>
    </row>
    <row r="149" spans="1:11" hidden="1" x14ac:dyDescent="0.25">
      <c r="A149" s="115" t="s">
        <v>130</v>
      </c>
      <c r="B149" s="104" t="s">
        <v>133</v>
      </c>
      <c r="C149" s="107"/>
      <c r="D149" s="40" t="s">
        <v>45</v>
      </c>
      <c r="E149" s="43">
        <f t="shared" si="74"/>
        <v>0</v>
      </c>
      <c r="F149" s="33">
        <f>F150+F151+F152+F153</f>
        <v>0</v>
      </c>
      <c r="G149" s="49">
        <f t="shared" ref="G149:K149" si="78">G150+G151+G152+G153</f>
        <v>0</v>
      </c>
      <c r="H149" s="49">
        <f t="shared" si="78"/>
        <v>0</v>
      </c>
      <c r="I149" s="49">
        <f t="shared" si="78"/>
        <v>0</v>
      </c>
      <c r="J149" s="49">
        <f t="shared" si="78"/>
        <v>0</v>
      </c>
      <c r="K149" s="49">
        <f t="shared" si="78"/>
        <v>0</v>
      </c>
    </row>
    <row r="150" spans="1:11" ht="15.6" hidden="1" customHeight="1" x14ac:dyDescent="0.25">
      <c r="A150" s="116"/>
      <c r="B150" s="108"/>
      <c r="C150" s="108"/>
      <c r="D150" s="42" t="s">
        <v>40</v>
      </c>
      <c r="E150" s="43">
        <f t="shared" si="74"/>
        <v>0</v>
      </c>
      <c r="F150" s="36">
        <v>0</v>
      </c>
      <c r="G150" s="45">
        <v>0</v>
      </c>
      <c r="H150" s="45">
        <v>0</v>
      </c>
      <c r="I150" s="45">
        <v>0</v>
      </c>
      <c r="J150" s="45">
        <v>0</v>
      </c>
      <c r="K150" s="45">
        <v>0</v>
      </c>
    </row>
    <row r="151" spans="1:11" ht="80.45" hidden="1" customHeight="1" x14ac:dyDescent="0.25">
      <c r="A151" s="116"/>
      <c r="B151" s="108"/>
      <c r="C151" s="108"/>
      <c r="D151" s="42" t="s">
        <v>41</v>
      </c>
      <c r="E151" s="43">
        <f t="shared" si="74"/>
        <v>0</v>
      </c>
      <c r="F151" s="36">
        <v>0</v>
      </c>
      <c r="G151" s="45">
        <v>0</v>
      </c>
      <c r="H151" s="45">
        <v>0</v>
      </c>
      <c r="I151" s="45">
        <v>0</v>
      </c>
      <c r="J151" s="45">
        <v>0</v>
      </c>
      <c r="K151" s="45">
        <v>0</v>
      </c>
    </row>
    <row r="152" spans="1:11" ht="51.75" hidden="1" x14ac:dyDescent="0.25">
      <c r="A152" s="116"/>
      <c r="B152" s="108"/>
      <c r="C152" s="108"/>
      <c r="D152" s="42" t="s">
        <v>42</v>
      </c>
      <c r="E152" s="43">
        <f t="shared" si="74"/>
        <v>0</v>
      </c>
      <c r="F152" s="36">
        <v>0</v>
      </c>
      <c r="G152" s="45">
        <v>0</v>
      </c>
      <c r="H152" s="45">
        <v>0</v>
      </c>
      <c r="I152" s="45">
        <v>0</v>
      </c>
      <c r="J152" s="45">
        <v>0</v>
      </c>
      <c r="K152" s="45">
        <v>0</v>
      </c>
    </row>
    <row r="153" spans="1:11" ht="64.5" hidden="1" x14ac:dyDescent="0.25">
      <c r="A153" s="117"/>
      <c r="B153" s="109"/>
      <c r="C153" s="109"/>
      <c r="D153" s="42" t="s">
        <v>43</v>
      </c>
      <c r="E153" s="43">
        <f t="shared" si="74"/>
        <v>0</v>
      </c>
      <c r="F153" s="36">
        <v>0</v>
      </c>
      <c r="G153" s="45">
        <v>0</v>
      </c>
      <c r="H153" s="45">
        <v>0</v>
      </c>
      <c r="I153" s="45">
        <v>0</v>
      </c>
      <c r="J153" s="45">
        <v>0</v>
      </c>
      <c r="K153" s="45">
        <v>0</v>
      </c>
    </row>
    <row r="154" spans="1:11" hidden="1" x14ac:dyDescent="0.25">
      <c r="A154" s="115" t="s">
        <v>131</v>
      </c>
      <c r="B154" s="104" t="s">
        <v>134</v>
      </c>
      <c r="C154" s="107"/>
      <c r="D154" s="40" t="s">
        <v>45</v>
      </c>
      <c r="E154" s="43">
        <f t="shared" si="74"/>
        <v>1000</v>
      </c>
      <c r="F154" s="33">
        <f t="shared" ref="F154:K154" si="79">F155+F156+F157+F158</f>
        <v>0</v>
      </c>
      <c r="G154" s="49">
        <f t="shared" si="79"/>
        <v>0</v>
      </c>
      <c r="H154" s="49">
        <f t="shared" si="79"/>
        <v>0</v>
      </c>
      <c r="I154" s="49">
        <f t="shared" si="79"/>
        <v>0</v>
      </c>
      <c r="J154" s="49">
        <f t="shared" si="79"/>
        <v>1000</v>
      </c>
      <c r="K154" s="49">
        <f t="shared" si="79"/>
        <v>0</v>
      </c>
    </row>
    <row r="155" spans="1:11" ht="51.75" hidden="1" x14ac:dyDescent="0.25">
      <c r="A155" s="116"/>
      <c r="B155" s="108"/>
      <c r="C155" s="108"/>
      <c r="D155" s="42" t="s">
        <v>40</v>
      </c>
      <c r="E155" s="43">
        <f t="shared" si="74"/>
        <v>1000</v>
      </c>
      <c r="F155" s="36">
        <v>0</v>
      </c>
      <c r="G155" s="45">
        <v>0</v>
      </c>
      <c r="H155" s="45">
        <v>0</v>
      </c>
      <c r="I155" s="45">
        <v>0</v>
      </c>
      <c r="J155" s="45">
        <v>1000</v>
      </c>
      <c r="K155" s="45">
        <v>0</v>
      </c>
    </row>
    <row r="156" spans="1:11" ht="81" hidden="1" customHeight="1" x14ac:dyDescent="0.25">
      <c r="A156" s="116"/>
      <c r="B156" s="108"/>
      <c r="C156" s="108"/>
      <c r="D156" s="42" t="s">
        <v>41</v>
      </c>
      <c r="E156" s="43">
        <f t="shared" si="74"/>
        <v>0</v>
      </c>
      <c r="F156" s="36">
        <v>0</v>
      </c>
      <c r="G156" s="45">
        <v>0</v>
      </c>
      <c r="H156" s="45">
        <v>0</v>
      </c>
      <c r="I156" s="45">
        <v>0</v>
      </c>
      <c r="J156" s="45">
        <v>0</v>
      </c>
      <c r="K156" s="45">
        <v>0</v>
      </c>
    </row>
    <row r="157" spans="1:11" ht="51.75" hidden="1" x14ac:dyDescent="0.25">
      <c r="A157" s="116"/>
      <c r="B157" s="108"/>
      <c r="C157" s="108"/>
      <c r="D157" s="42" t="s">
        <v>42</v>
      </c>
      <c r="E157" s="43">
        <f t="shared" si="74"/>
        <v>0</v>
      </c>
      <c r="F157" s="36">
        <v>0</v>
      </c>
      <c r="G157" s="45">
        <v>0</v>
      </c>
      <c r="H157" s="45">
        <v>0</v>
      </c>
      <c r="I157" s="45">
        <v>0</v>
      </c>
      <c r="J157" s="45">
        <v>0</v>
      </c>
      <c r="K157" s="45">
        <v>0</v>
      </c>
    </row>
    <row r="158" spans="1:11" ht="64.5" hidden="1" x14ac:dyDescent="0.25">
      <c r="A158" s="117"/>
      <c r="B158" s="109"/>
      <c r="C158" s="109"/>
      <c r="D158" s="42" t="s">
        <v>43</v>
      </c>
      <c r="E158" s="43">
        <f t="shared" si="74"/>
        <v>0</v>
      </c>
      <c r="F158" s="36">
        <v>0</v>
      </c>
      <c r="G158" s="45">
        <v>0</v>
      </c>
      <c r="H158" s="45">
        <v>0</v>
      </c>
      <c r="I158" s="45">
        <v>0</v>
      </c>
      <c r="J158" s="45">
        <v>0</v>
      </c>
      <c r="K158" s="45">
        <v>0</v>
      </c>
    </row>
    <row r="159" spans="1:11" hidden="1" x14ac:dyDescent="0.25">
      <c r="A159" s="115" t="s">
        <v>132</v>
      </c>
      <c r="B159" s="104" t="s">
        <v>135</v>
      </c>
      <c r="C159" s="107"/>
      <c r="D159" s="40" t="s">
        <v>45</v>
      </c>
      <c r="E159" s="43">
        <f t="shared" si="74"/>
        <v>0</v>
      </c>
      <c r="F159" s="33">
        <f>F160+F161+F162+F163</f>
        <v>0</v>
      </c>
      <c r="G159" s="49">
        <f t="shared" ref="G159:K159" si="80">G160+G161+G162+G163</f>
        <v>0</v>
      </c>
      <c r="H159" s="49">
        <f t="shared" si="80"/>
        <v>0</v>
      </c>
      <c r="I159" s="49">
        <f t="shared" si="80"/>
        <v>0</v>
      </c>
      <c r="J159" s="49">
        <f t="shared" si="80"/>
        <v>0</v>
      </c>
      <c r="K159" s="49">
        <f t="shared" si="80"/>
        <v>0</v>
      </c>
    </row>
    <row r="160" spans="1:11" ht="51.75" hidden="1" x14ac:dyDescent="0.25">
      <c r="A160" s="116"/>
      <c r="B160" s="108"/>
      <c r="C160" s="108"/>
      <c r="D160" s="42" t="s">
        <v>40</v>
      </c>
      <c r="E160" s="43">
        <f t="shared" si="74"/>
        <v>0</v>
      </c>
      <c r="F160" s="36">
        <v>0</v>
      </c>
      <c r="G160" s="45">
        <v>0</v>
      </c>
      <c r="H160" s="45">
        <v>0</v>
      </c>
      <c r="I160" s="45">
        <v>0</v>
      </c>
      <c r="J160" s="45">
        <v>0</v>
      </c>
      <c r="K160" s="45">
        <v>0</v>
      </c>
    </row>
    <row r="161" spans="1:11" ht="64.5" hidden="1" x14ac:dyDescent="0.25">
      <c r="A161" s="116"/>
      <c r="B161" s="108"/>
      <c r="C161" s="108"/>
      <c r="D161" s="42" t="s">
        <v>41</v>
      </c>
      <c r="E161" s="43">
        <f t="shared" si="74"/>
        <v>0</v>
      </c>
      <c r="F161" s="36">
        <v>0</v>
      </c>
      <c r="G161" s="45">
        <v>0</v>
      </c>
      <c r="H161" s="45">
        <v>0</v>
      </c>
      <c r="I161" s="45">
        <v>0</v>
      </c>
      <c r="J161" s="45">
        <v>0</v>
      </c>
      <c r="K161" s="45">
        <v>0</v>
      </c>
    </row>
    <row r="162" spans="1:11" ht="51.75" hidden="1" x14ac:dyDescent="0.25">
      <c r="A162" s="116"/>
      <c r="B162" s="108"/>
      <c r="C162" s="108"/>
      <c r="D162" s="42" t="s">
        <v>42</v>
      </c>
      <c r="E162" s="43">
        <f t="shared" si="74"/>
        <v>0</v>
      </c>
      <c r="F162" s="36">
        <v>0</v>
      </c>
      <c r="G162" s="45">
        <v>0</v>
      </c>
      <c r="H162" s="45">
        <v>0</v>
      </c>
      <c r="I162" s="45">
        <v>0</v>
      </c>
      <c r="J162" s="45">
        <v>0</v>
      </c>
      <c r="K162" s="45">
        <v>0</v>
      </c>
    </row>
    <row r="163" spans="1:11" ht="64.5" hidden="1" x14ac:dyDescent="0.25">
      <c r="A163" s="117"/>
      <c r="B163" s="109"/>
      <c r="C163" s="109"/>
      <c r="D163" s="42" t="s">
        <v>43</v>
      </c>
      <c r="E163" s="43">
        <f t="shared" si="74"/>
        <v>0</v>
      </c>
      <c r="F163" s="36">
        <v>0</v>
      </c>
      <c r="G163" s="45">
        <v>0</v>
      </c>
      <c r="H163" s="45">
        <v>0</v>
      </c>
      <c r="I163" s="45">
        <v>0</v>
      </c>
      <c r="J163" s="45">
        <v>0</v>
      </c>
      <c r="K163" s="45">
        <v>0</v>
      </c>
    </row>
    <row r="164" spans="1:11" ht="15.6" customHeight="1" x14ac:dyDescent="0.25">
      <c r="A164" s="115" t="s">
        <v>273</v>
      </c>
      <c r="B164" s="104" t="s">
        <v>274</v>
      </c>
      <c r="C164" s="107"/>
      <c r="D164" s="40" t="s">
        <v>45</v>
      </c>
      <c r="E164" s="43">
        <f t="shared" si="74"/>
        <v>297.25</v>
      </c>
      <c r="F164" s="33">
        <f>F165+F166+F167+F168</f>
        <v>68.55</v>
      </c>
      <c r="G164" s="33">
        <f t="shared" ref="G164:K164" si="81">G165+G166+G167+G168</f>
        <v>63.79</v>
      </c>
      <c r="H164" s="33">
        <f t="shared" si="81"/>
        <v>86.08</v>
      </c>
      <c r="I164" s="33">
        <f t="shared" si="81"/>
        <v>78.83</v>
      </c>
      <c r="J164" s="33">
        <f t="shared" si="81"/>
        <v>0</v>
      </c>
      <c r="K164" s="33">
        <f t="shared" si="81"/>
        <v>0</v>
      </c>
    </row>
    <row r="165" spans="1:11" ht="51.75" x14ac:dyDescent="0.25">
      <c r="A165" s="116"/>
      <c r="B165" s="105"/>
      <c r="C165" s="108"/>
      <c r="D165" s="42" t="s">
        <v>40</v>
      </c>
      <c r="E165" s="43">
        <f t="shared" si="74"/>
        <v>297.25</v>
      </c>
      <c r="F165" s="36">
        <v>68.55</v>
      </c>
      <c r="G165" s="36">
        <v>63.79</v>
      </c>
      <c r="H165" s="45">
        <v>86.08</v>
      </c>
      <c r="I165" s="45">
        <v>78.83</v>
      </c>
      <c r="J165" s="45">
        <v>0</v>
      </c>
      <c r="K165" s="45">
        <v>0</v>
      </c>
    </row>
    <row r="166" spans="1:11" ht="80.45" customHeight="1" x14ac:dyDescent="0.25">
      <c r="A166" s="116"/>
      <c r="B166" s="105"/>
      <c r="C166" s="108"/>
      <c r="D166" s="42" t="s">
        <v>41</v>
      </c>
      <c r="E166" s="43">
        <f t="shared" si="74"/>
        <v>0</v>
      </c>
      <c r="F166" s="36">
        <v>0</v>
      </c>
      <c r="G166" s="45">
        <v>0</v>
      </c>
      <c r="H166" s="45">
        <v>0</v>
      </c>
      <c r="I166" s="45">
        <v>0</v>
      </c>
      <c r="J166" s="45">
        <v>0</v>
      </c>
      <c r="K166" s="45">
        <v>0</v>
      </c>
    </row>
    <row r="167" spans="1:11" ht="51.75" x14ac:dyDescent="0.25">
      <c r="A167" s="116"/>
      <c r="B167" s="105"/>
      <c r="C167" s="108"/>
      <c r="D167" s="42" t="s">
        <v>42</v>
      </c>
      <c r="E167" s="43">
        <f t="shared" si="74"/>
        <v>0</v>
      </c>
      <c r="F167" s="36">
        <v>0</v>
      </c>
      <c r="G167" s="45">
        <v>0</v>
      </c>
      <c r="H167" s="45">
        <v>0</v>
      </c>
      <c r="I167" s="45">
        <v>0</v>
      </c>
      <c r="J167" s="45">
        <v>0</v>
      </c>
      <c r="K167" s="45">
        <v>0</v>
      </c>
    </row>
    <row r="168" spans="1:11" ht="64.5" x14ac:dyDescent="0.25">
      <c r="A168" s="117"/>
      <c r="B168" s="106"/>
      <c r="C168" s="109"/>
      <c r="D168" s="42" t="s">
        <v>43</v>
      </c>
      <c r="E168" s="43">
        <f t="shared" si="74"/>
        <v>0</v>
      </c>
      <c r="F168" s="36">
        <v>0</v>
      </c>
      <c r="G168" s="45">
        <v>0</v>
      </c>
      <c r="H168" s="45">
        <v>0</v>
      </c>
      <c r="I168" s="45">
        <v>0</v>
      </c>
      <c r="J168" s="45">
        <v>0</v>
      </c>
      <c r="K168" s="45">
        <v>0</v>
      </c>
    </row>
    <row r="169" spans="1:11" hidden="1" x14ac:dyDescent="0.25">
      <c r="A169" s="115" t="s">
        <v>81</v>
      </c>
      <c r="B169" s="107" t="s">
        <v>83</v>
      </c>
      <c r="C169" s="107"/>
      <c r="D169" s="40" t="s">
        <v>45</v>
      </c>
      <c r="E169" s="43">
        <f t="shared" si="74"/>
        <v>2750</v>
      </c>
      <c r="F169" s="38">
        <f>F170+F171+F172+F173</f>
        <v>0</v>
      </c>
      <c r="G169" s="41">
        <f t="shared" ref="G169:K169" si="82">G174+G179+G184+G189+G194+G199+G204+G209+G214</f>
        <v>800</v>
      </c>
      <c r="H169" s="41">
        <f t="shared" si="82"/>
        <v>600</v>
      </c>
      <c r="I169" s="41">
        <f t="shared" si="82"/>
        <v>750</v>
      </c>
      <c r="J169" s="41">
        <f t="shared" si="82"/>
        <v>350</v>
      </c>
      <c r="K169" s="41">
        <f t="shared" si="82"/>
        <v>250</v>
      </c>
    </row>
    <row r="170" spans="1:11" ht="51.75" hidden="1" x14ac:dyDescent="0.25">
      <c r="A170" s="116"/>
      <c r="B170" s="108"/>
      <c r="C170" s="108"/>
      <c r="D170" s="42" t="s">
        <v>40</v>
      </c>
      <c r="E170" s="43">
        <f t="shared" si="74"/>
        <v>2750</v>
      </c>
      <c r="F170" s="36">
        <v>0</v>
      </c>
      <c r="G170" s="45">
        <f t="shared" ref="G170:K170" si="83">G175+G180+G185+G190+G195+G200+G205+G210+G215</f>
        <v>800</v>
      </c>
      <c r="H170" s="45">
        <f t="shared" si="83"/>
        <v>600</v>
      </c>
      <c r="I170" s="45">
        <f t="shared" si="83"/>
        <v>750</v>
      </c>
      <c r="J170" s="45">
        <f t="shared" si="83"/>
        <v>350</v>
      </c>
      <c r="K170" s="45">
        <f t="shared" si="83"/>
        <v>250</v>
      </c>
    </row>
    <row r="171" spans="1:11" ht="64.5" hidden="1" x14ac:dyDescent="0.25">
      <c r="A171" s="116"/>
      <c r="B171" s="108"/>
      <c r="C171" s="108"/>
      <c r="D171" s="42" t="s">
        <v>41</v>
      </c>
      <c r="E171" s="43">
        <f t="shared" si="74"/>
        <v>0</v>
      </c>
      <c r="F171" s="36">
        <f>F176+F181+F186+F191+F196+F201+F206+F211+F216</f>
        <v>0</v>
      </c>
      <c r="G171" s="45">
        <f t="shared" ref="G171:K171" si="84">G176+G181+G186+G191+G196+G201+G206+G211+G216</f>
        <v>0</v>
      </c>
      <c r="H171" s="45">
        <f t="shared" si="84"/>
        <v>0</v>
      </c>
      <c r="I171" s="45">
        <f t="shared" si="84"/>
        <v>0</v>
      </c>
      <c r="J171" s="45">
        <f t="shared" si="84"/>
        <v>0</v>
      </c>
      <c r="K171" s="45">
        <f t="shared" si="84"/>
        <v>0</v>
      </c>
    </row>
    <row r="172" spans="1:11" ht="51.75" hidden="1" x14ac:dyDescent="0.25">
      <c r="A172" s="116"/>
      <c r="B172" s="108"/>
      <c r="C172" s="108"/>
      <c r="D172" s="42" t="s">
        <v>42</v>
      </c>
      <c r="E172" s="43">
        <f t="shared" si="74"/>
        <v>0</v>
      </c>
      <c r="F172" s="36">
        <f>F177+F182+F187+F192+F197+F202+F207+F212+F217</f>
        <v>0</v>
      </c>
      <c r="G172" s="45">
        <f t="shared" ref="G172:K172" si="85">G177+G182+G187+G192+G197+G202+G207+G212+G217</f>
        <v>0</v>
      </c>
      <c r="H172" s="45">
        <f t="shared" si="85"/>
        <v>0</v>
      </c>
      <c r="I172" s="45">
        <f t="shared" si="85"/>
        <v>0</v>
      </c>
      <c r="J172" s="45">
        <f t="shared" si="85"/>
        <v>0</v>
      </c>
      <c r="K172" s="45">
        <f t="shared" si="85"/>
        <v>0</v>
      </c>
    </row>
    <row r="173" spans="1:11" ht="64.5" hidden="1" x14ac:dyDescent="0.25">
      <c r="A173" s="117"/>
      <c r="B173" s="109"/>
      <c r="C173" s="109"/>
      <c r="D173" s="42" t="s">
        <v>43</v>
      </c>
      <c r="E173" s="43">
        <f t="shared" si="74"/>
        <v>0</v>
      </c>
      <c r="F173" s="36">
        <f>F178+F183+F188+F193+F198+F203+F208+F213+F218</f>
        <v>0</v>
      </c>
      <c r="G173" s="45">
        <f t="shared" ref="G173:K173" si="86">G178+G183+G188+G193+G198+G203+G208+G213+G218</f>
        <v>0</v>
      </c>
      <c r="H173" s="45">
        <f t="shared" si="86"/>
        <v>0</v>
      </c>
      <c r="I173" s="45">
        <f t="shared" si="86"/>
        <v>0</v>
      </c>
      <c r="J173" s="45">
        <f t="shared" si="86"/>
        <v>0</v>
      </c>
      <c r="K173" s="45">
        <f t="shared" si="86"/>
        <v>0</v>
      </c>
    </row>
    <row r="174" spans="1:11" hidden="1" x14ac:dyDescent="0.25">
      <c r="A174" s="115" t="s">
        <v>109</v>
      </c>
      <c r="B174" s="104" t="s">
        <v>116</v>
      </c>
      <c r="C174" s="107"/>
      <c r="D174" s="40" t="s">
        <v>45</v>
      </c>
      <c r="E174" s="43">
        <f t="shared" si="74"/>
        <v>0</v>
      </c>
      <c r="F174" s="33">
        <f>F175+F176+F177+F178</f>
        <v>0</v>
      </c>
      <c r="G174" s="49">
        <f t="shared" ref="G174:K174" si="87">G175+G176+G177+G178</f>
        <v>0</v>
      </c>
      <c r="H174" s="49">
        <f t="shared" si="87"/>
        <v>0</v>
      </c>
      <c r="I174" s="49">
        <f t="shared" si="87"/>
        <v>0</v>
      </c>
      <c r="J174" s="49">
        <f t="shared" si="87"/>
        <v>0</v>
      </c>
      <c r="K174" s="49">
        <f t="shared" si="87"/>
        <v>0</v>
      </c>
    </row>
    <row r="175" spans="1:11" ht="51.75" hidden="1" x14ac:dyDescent="0.25">
      <c r="A175" s="116"/>
      <c r="B175" s="108"/>
      <c r="C175" s="108"/>
      <c r="D175" s="42" t="s">
        <v>40</v>
      </c>
      <c r="E175" s="43">
        <f t="shared" si="74"/>
        <v>0</v>
      </c>
      <c r="F175" s="36">
        <v>0</v>
      </c>
      <c r="G175" s="45"/>
      <c r="H175" s="45"/>
      <c r="I175" s="45"/>
      <c r="J175" s="45"/>
      <c r="K175" s="45"/>
    </row>
    <row r="176" spans="1:11" ht="64.5" hidden="1" x14ac:dyDescent="0.25">
      <c r="A176" s="116"/>
      <c r="B176" s="108"/>
      <c r="C176" s="108"/>
      <c r="D176" s="42" t="s">
        <v>41</v>
      </c>
      <c r="E176" s="43">
        <f t="shared" si="74"/>
        <v>0</v>
      </c>
      <c r="F176" s="36"/>
      <c r="G176" s="45"/>
      <c r="H176" s="45"/>
      <c r="I176" s="45"/>
      <c r="J176" s="45"/>
      <c r="K176" s="45"/>
    </row>
    <row r="177" spans="1:11" ht="51.75" hidden="1" x14ac:dyDescent="0.25">
      <c r="A177" s="116"/>
      <c r="B177" s="108"/>
      <c r="C177" s="108"/>
      <c r="D177" s="42" t="s">
        <v>42</v>
      </c>
      <c r="E177" s="43">
        <f t="shared" si="74"/>
        <v>0</v>
      </c>
      <c r="F177" s="36"/>
      <c r="G177" s="45"/>
      <c r="H177" s="45"/>
      <c r="I177" s="45"/>
      <c r="J177" s="45"/>
      <c r="K177" s="45"/>
    </row>
    <row r="178" spans="1:11" ht="64.5" hidden="1" x14ac:dyDescent="0.25">
      <c r="A178" s="117"/>
      <c r="B178" s="109"/>
      <c r="C178" s="109"/>
      <c r="D178" s="42" t="s">
        <v>43</v>
      </c>
      <c r="E178" s="43">
        <f t="shared" si="74"/>
        <v>0</v>
      </c>
      <c r="F178" s="36"/>
      <c r="G178" s="45"/>
      <c r="H178" s="45"/>
      <c r="I178" s="45"/>
      <c r="J178" s="45"/>
      <c r="K178" s="45"/>
    </row>
    <row r="179" spans="1:11" hidden="1" x14ac:dyDescent="0.25">
      <c r="A179" s="115" t="s">
        <v>110</v>
      </c>
      <c r="B179" s="104" t="s">
        <v>117</v>
      </c>
      <c r="C179" s="107"/>
      <c r="D179" s="40" t="s">
        <v>45</v>
      </c>
      <c r="E179" s="43">
        <f t="shared" si="74"/>
        <v>0</v>
      </c>
      <c r="F179" s="33">
        <f>F180+F181+F182+F183</f>
        <v>0</v>
      </c>
      <c r="G179" s="49">
        <f t="shared" ref="G179:K179" si="88">G180+G181+G182+G183</f>
        <v>0</v>
      </c>
      <c r="H179" s="49">
        <f t="shared" si="88"/>
        <v>0</v>
      </c>
      <c r="I179" s="49">
        <f t="shared" si="88"/>
        <v>0</v>
      </c>
      <c r="J179" s="49">
        <f t="shared" si="88"/>
        <v>0</v>
      </c>
      <c r="K179" s="49">
        <f t="shared" si="88"/>
        <v>0</v>
      </c>
    </row>
    <row r="180" spans="1:11" ht="51.75" hidden="1" x14ac:dyDescent="0.25">
      <c r="A180" s="116"/>
      <c r="B180" s="108"/>
      <c r="C180" s="108"/>
      <c r="D180" s="42" t="s">
        <v>40</v>
      </c>
      <c r="E180" s="43">
        <f t="shared" si="74"/>
        <v>0</v>
      </c>
      <c r="F180" s="36">
        <v>0</v>
      </c>
      <c r="G180" s="45"/>
      <c r="H180" s="45"/>
      <c r="I180" s="45"/>
      <c r="J180" s="45"/>
      <c r="K180" s="45"/>
    </row>
    <row r="181" spans="1:11" ht="64.5" hidden="1" x14ac:dyDescent="0.25">
      <c r="A181" s="116"/>
      <c r="B181" s="108"/>
      <c r="C181" s="108"/>
      <c r="D181" s="42" t="s">
        <v>41</v>
      </c>
      <c r="E181" s="43">
        <f t="shared" si="74"/>
        <v>0</v>
      </c>
      <c r="F181" s="36"/>
      <c r="G181" s="45"/>
      <c r="H181" s="45"/>
      <c r="I181" s="45"/>
      <c r="J181" s="45"/>
      <c r="K181" s="45"/>
    </row>
    <row r="182" spans="1:11" ht="51.75" hidden="1" x14ac:dyDescent="0.25">
      <c r="A182" s="116"/>
      <c r="B182" s="108"/>
      <c r="C182" s="108"/>
      <c r="D182" s="42" t="s">
        <v>42</v>
      </c>
      <c r="E182" s="43">
        <f t="shared" si="74"/>
        <v>0</v>
      </c>
      <c r="F182" s="36"/>
      <c r="G182" s="45"/>
      <c r="H182" s="45"/>
      <c r="I182" s="45"/>
      <c r="J182" s="45"/>
      <c r="K182" s="45"/>
    </row>
    <row r="183" spans="1:11" ht="64.5" hidden="1" x14ac:dyDescent="0.25">
      <c r="A183" s="117"/>
      <c r="B183" s="109"/>
      <c r="C183" s="109"/>
      <c r="D183" s="42" t="s">
        <v>43</v>
      </c>
      <c r="E183" s="43">
        <f t="shared" si="74"/>
        <v>0</v>
      </c>
      <c r="F183" s="36"/>
      <c r="G183" s="45"/>
      <c r="H183" s="45"/>
      <c r="I183" s="45"/>
      <c r="J183" s="45"/>
      <c r="K183" s="45"/>
    </row>
    <row r="184" spans="1:11" hidden="1" x14ac:dyDescent="0.25">
      <c r="A184" s="115" t="s">
        <v>114</v>
      </c>
      <c r="B184" s="104" t="s">
        <v>119</v>
      </c>
      <c r="C184" s="107"/>
      <c r="D184" s="40" t="s">
        <v>45</v>
      </c>
      <c r="E184" s="43">
        <f t="shared" si="74"/>
        <v>0</v>
      </c>
      <c r="F184" s="33">
        <f>F185+F186+F187+F188</f>
        <v>0</v>
      </c>
      <c r="G184" s="49">
        <f t="shared" ref="G184:K184" si="89">G185+G186+G187+G188</f>
        <v>0</v>
      </c>
      <c r="H184" s="49">
        <f t="shared" si="89"/>
        <v>0</v>
      </c>
      <c r="I184" s="49">
        <f t="shared" si="89"/>
        <v>0</v>
      </c>
      <c r="J184" s="49">
        <f t="shared" si="89"/>
        <v>0</v>
      </c>
      <c r="K184" s="49">
        <f t="shared" si="89"/>
        <v>0</v>
      </c>
    </row>
    <row r="185" spans="1:11" ht="51.75" hidden="1" x14ac:dyDescent="0.25">
      <c r="A185" s="116"/>
      <c r="B185" s="108"/>
      <c r="C185" s="108"/>
      <c r="D185" s="42" t="s">
        <v>40</v>
      </c>
      <c r="E185" s="43">
        <f t="shared" si="74"/>
        <v>0</v>
      </c>
      <c r="F185" s="36">
        <v>0</v>
      </c>
      <c r="G185" s="45"/>
      <c r="H185" s="45"/>
      <c r="I185" s="45"/>
      <c r="J185" s="45"/>
      <c r="K185" s="45"/>
    </row>
    <row r="186" spans="1:11" ht="64.5" hidden="1" x14ac:dyDescent="0.25">
      <c r="A186" s="116"/>
      <c r="B186" s="108"/>
      <c r="C186" s="108"/>
      <c r="D186" s="42" t="s">
        <v>41</v>
      </c>
      <c r="E186" s="43">
        <f t="shared" si="74"/>
        <v>0</v>
      </c>
      <c r="F186" s="36"/>
      <c r="G186" s="45"/>
      <c r="H186" s="45"/>
      <c r="I186" s="45"/>
      <c r="J186" s="45"/>
      <c r="K186" s="45"/>
    </row>
    <row r="187" spans="1:11" ht="51.75" hidden="1" x14ac:dyDescent="0.25">
      <c r="A187" s="116"/>
      <c r="B187" s="108"/>
      <c r="C187" s="108"/>
      <c r="D187" s="42" t="s">
        <v>42</v>
      </c>
      <c r="E187" s="43">
        <f t="shared" si="74"/>
        <v>0</v>
      </c>
      <c r="F187" s="36"/>
      <c r="G187" s="45"/>
      <c r="H187" s="45"/>
      <c r="I187" s="45"/>
      <c r="J187" s="45"/>
      <c r="K187" s="45"/>
    </row>
    <row r="188" spans="1:11" ht="64.5" hidden="1" x14ac:dyDescent="0.25">
      <c r="A188" s="117"/>
      <c r="B188" s="109"/>
      <c r="C188" s="109"/>
      <c r="D188" s="42" t="s">
        <v>43</v>
      </c>
      <c r="E188" s="43">
        <f t="shared" si="74"/>
        <v>0</v>
      </c>
      <c r="F188" s="36"/>
      <c r="G188" s="45"/>
      <c r="H188" s="45"/>
      <c r="I188" s="45"/>
      <c r="J188" s="45"/>
      <c r="K188" s="45"/>
    </row>
    <row r="189" spans="1:11" hidden="1" x14ac:dyDescent="0.25">
      <c r="A189" s="115" t="s">
        <v>118</v>
      </c>
      <c r="B189" s="104" t="s">
        <v>123</v>
      </c>
      <c r="C189" s="107"/>
      <c r="D189" s="40" t="s">
        <v>45</v>
      </c>
      <c r="E189" s="43">
        <f t="shared" si="74"/>
        <v>700</v>
      </c>
      <c r="F189" s="33">
        <f>F190+F191+F192+F193</f>
        <v>0</v>
      </c>
      <c r="G189" s="49">
        <f t="shared" ref="G189:K189" si="90">G190+G191+G192+G193</f>
        <v>700</v>
      </c>
      <c r="H189" s="49">
        <f t="shared" si="90"/>
        <v>0</v>
      </c>
      <c r="I189" s="49">
        <f t="shared" si="90"/>
        <v>0</v>
      </c>
      <c r="J189" s="49">
        <f t="shared" si="90"/>
        <v>0</v>
      </c>
      <c r="K189" s="49">
        <f t="shared" si="90"/>
        <v>0</v>
      </c>
    </row>
    <row r="190" spans="1:11" ht="51.75" hidden="1" x14ac:dyDescent="0.25">
      <c r="A190" s="116"/>
      <c r="B190" s="105"/>
      <c r="C190" s="108"/>
      <c r="D190" s="42" t="s">
        <v>40</v>
      </c>
      <c r="E190" s="43">
        <f t="shared" si="74"/>
        <v>700</v>
      </c>
      <c r="F190" s="36">
        <v>0</v>
      </c>
      <c r="G190" s="45">
        <v>700</v>
      </c>
      <c r="H190" s="45"/>
      <c r="I190" s="45"/>
      <c r="J190" s="45"/>
      <c r="K190" s="45"/>
    </row>
    <row r="191" spans="1:11" ht="64.5" hidden="1" x14ac:dyDescent="0.25">
      <c r="A191" s="116"/>
      <c r="B191" s="105"/>
      <c r="C191" s="108"/>
      <c r="D191" s="42" t="s">
        <v>41</v>
      </c>
      <c r="E191" s="43">
        <f t="shared" si="74"/>
        <v>0</v>
      </c>
      <c r="F191" s="36"/>
      <c r="G191" s="45"/>
      <c r="H191" s="45"/>
      <c r="I191" s="45"/>
      <c r="J191" s="45"/>
      <c r="K191" s="45"/>
    </row>
    <row r="192" spans="1:11" ht="51.75" hidden="1" x14ac:dyDescent="0.25">
      <c r="A192" s="116"/>
      <c r="B192" s="105"/>
      <c r="C192" s="108"/>
      <c r="D192" s="42" t="s">
        <v>42</v>
      </c>
      <c r="E192" s="43">
        <f t="shared" si="74"/>
        <v>0</v>
      </c>
      <c r="F192" s="36"/>
      <c r="G192" s="45"/>
      <c r="H192" s="45"/>
      <c r="I192" s="45"/>
      <c r="J192" s="45"/>
      <c r="K192" s="45"/>
    </row>
    <row r="193" spans="1:11" ht="64.5" hidden="1" x14ac:dyDescent="0.25">
      <c r="A193" s="117"/>
      <c r="B193" s="106"/>
      <c r="C193" s="109"/>
      <c r="D193" s="42" t="s">
        <v>43</v>
      </c>
      <c r="E193" s="43">
        <f t="shared" si="74"/>
        <v>0</v>
      </c>
      <c r="F193" s="36"/>
      <c r="G193" s="45">
        <v>0</v>
      </c>
      <c r="H193" s="45"/>
      <c r="I193" s="45"/>
      <c r="J193" s="45"/>
      <c r="K193" s="45"/>
    </row>
    <row r="194" spans="1:11" hidden="1" x14ac:dyDescent="0.25">
      <c r="A194" s="115" t="s">
        <v>120</v>
      </c>
      <c r="B194" s="104" t="s">
        <v>124</v>
      </c>
      <c r="C194" s="107"/>
      <c r="D194" s="40" t="s">
        <v>45</v>
      </c>
      <c r="E194" s="43">
        <f t="shared" si="74"/>
        <v>100</v>
      </c>
      <c r="F194" s="33">
        <f>F195+F196+F197+F198</f>
        <v>0</v>
      </c>
      <c r="G194" s="49">
        <f t="shared" ref="G194:K194" si="91">G195+G196+G197+G198</f>
        <v>100</v>
      </c>
      <c r="H194" s="49">
        <f t="shared" si="91"/>
        <v>0</v>
      </c>
      <c r="I194" s="49">
        <f t="shared" si="91"/>
        <v>0</v>
      </c>
      <c r="J194" s="49">
        <f t="shared" si="91"/>
        <v>0</v>
      </c>
      <c r="K194" s="49">
        <f t="shared" si="91"/>
        <v>0</v>
      </c>
    </row>
    <row r="195" spans="1:11" ht="51.75" hidden="1" x14ac:dyDescent="0.25">
      <c r="A195" s="116"/>
      <c r="B195" s="105"/>
      <c r="C195" s="108"/>
      <c r="D195" s="42" t="s">
        <v>40</v>
      </c>
      <c r="E195" s="43">
        <f t="shared" si="74"/>
        <v>100</v>
      </c>
      <c r="F195" s="36">
        <v>0</v>
      </c>
      <c r="G195" s="45">
        <v>100</v>
      </c>
      <c r="H195" s="45"/>
      <c r="I195" s="45"/>
      <c r="J195" s="45"/>
      <c r="K195" s="45"/>
    </row>
    <row r="196" spans="1:11" ht="64.5" hidden="1" x14ac:dyDescent="0.25">
      <c r="A196" s="116"/>
      <c r="B196" s="105"/>
      <c r="C196" s="108"/>
      <c r="D196" s="42" t="s">
        <v>41</v>
      </c>
      <c r="E196" s="43">
        <f t="shared" si="74"/>
        <v>0</v>
      </c>
      <c r="F196" s="36">
        <v>0</v>
      </c>
      <c r="G196" s="45"/>
      <c r="H196" s="45"/>
      <c r="I196" s="45"/>
      <c r="J196" s="45"/>
      <c r="K196" s="45"/>
    </row>
    <row r="197" spans="1:11" ht="51.75" hidden="1" x14ac:dyDescent="0.25">
      <c r="A197" s="116"/>
      <c r="B197" s="105"/>
      <c r="C197" s="108"/>
      <c r="D197" s="42" t="s">
        <v>42</v>
      </c>
      <c r="E197" s="43">
        <f t="shared" ref="E197:E280" si="92">F197+G197+H197+I197+J197+K197</f>
        <v>0</v>
      </c>
      <c r="F197" s="36">
        <v>0</v>
      </c>
      <c r="G197" s="45"/>
      <c r="H197" s="45"/>
      <c r="I197" s="45"/>
      <c r="J197" s="45"/>
      <c r="K197" s="45"/>
    </row>
    <row r="198" spans="1:11" ht="64.5" hidden="1" x14ac:dyDescent="0.25">
      <c r="A198" s="117"/>
      <c r="B198" s="106"/>
      <c r="C198" s="109"/>
      <c r="D198" s="42" t="s">
        <v>43</v>
      </c>
      <c r="E198" s="43">
        <f t="shared" si="92"/>
        <v>0</v>
      </c>
      <c r="F198" s="36">
        <v>0</v>
      </c>
      <c r="G198" s="45">
        <v>0</v>
      </c>
      <c r="H198" s="45"/>
      <c r="I198" s="45"/>
      <c r="J198" s="45"/>
      <c r="K198" s="45"/>
    </row>
    <row r="199" spans="1:11" hidden="1" x14ac:dyDescent="0.25">
      <c r="A199" s="115" t="s">
        <v>121</v>
      </c>
      <c r="B199" s="104" t="s">
        <v>136</v>
      </c>
      <c r="C199" s="107"/>
      <c r="D199" s="40" t="s">
        <v>45</v>
      </c>
      <c r="E199" s="43">
        <f t="shared" si="92"/>
        <v>600</v>
      </c>
      <c r="F199" s="33">
        <f>F200+F201+F202+F203</f>
        <v>0</v>
      </c>
      <c r="G199" s="49">
        <f t="shared" ref="G199:K199" si="93">G200+G201+G202+G203</f>
        <v>0</v>
      </c>
      <c r="H199" s="49">
        <f t="shared" si="93"/>
        <v>600</v>
      </c>
      <c r="I199" s="49">
        <f t="shared" si="93"/>
        <v>0</v>
      </c>
      <c r="J199" s="49">
        <f t="shared" si="93"/>
        <v>0</v>
      </c>
      <c r="K199" s="49">
        <f t="shared" si="93"/>
        <v>0</v>
      </c>
    </row>
    <row r="200" spans="1:11" ht="51.75" hidden="1" x14ac:dyDescent="0.25">
      <c r="A200" s="116"/>
      <c r="B200" s="105"/>
      <c r="C200" s="108"/>
      <c r="D200" s="42" t="s">
        <v>40</v>
      </c>
      <c r="E200" s="43">
        <f t="shared" si="92"/>
        <v>600</v>
      </c>
      <c r="F200" s="36">
        <v>0</v>
      </c>
      <c r="G200" s="45"/>
      <c r="H200" s="45">
        <v>600</v>
      </c>
      <c r="I200" s="45"/>
      <c r="J200" s="45"/>
      <c r="K200" s="45"/>
    </row>
    <row r="201" spans="1:11" ht="64.5" hidden="1" x14ac:dyDescent="0.25">
      <c r="A201" s="116"/>
      <c r="B201" s="105"/>
      <c r="C201" s="108"/>
      <c r="D201" s="42" t="s">
        <v>41</v>
      </c>
      <c r="E201" s="43">
        <f t="shared" si="92"/>
        <v>0</v>
      </c>
      <c r="F201" s="36">
        <v>0</v>
      </c>
      <c r="G201" s="45"/>
      <c r="H201" s="45"/>
      <c r="I201" s="45"/>
      <c r="J201" s="45"/>
      <c r="K201" s="45"/>
    </row>
    <row r="202" spans="1:11" ht="51.75" hidden="1" x14ac:dyDescent="0.25">
      <c r="A202" s="116"/>
      <c r="B202" s="105"/>
      <c r="C202" s="108"/>
      <c r="D202" s="42" t="s">
        <v>42</v>
      </c>
      <c r="E202" s="43">
        <f t="shared" si="92"/>
        <v>0</v>
      </c>
      <c r="F202" s="36">
        <v>0</v>
      </c>
      <c r="G202" s="45"/>
      <c r="H202" s="45"/>
      <c r="I202" s="45"/>
      <c r="J202" s="45"/>
      <c r="K202" s="45"/>
    </row>
    <row r="203" spans="1:11" ht="64.5" hidden="1" x14ac:dyDescent="0.25">
      <c r="A203" s="117"/>
      <c r="B203" s="106"/>
      <c r="C203" s="109"/>
      <c r="D203" s="42" t="s">
        <v>43</v>
      </c>
      <c r="E203" s="43">
        <f t="shared" si="92"/>
        <v>0</v>
      </c>
      <c r="F203" s="36">
        <v>0</v>
      </c>
      <c r="G203" s="45">
        <v>0</v>
      </c>
      <c r="H203" s="45">
        <v>0</v>
      </c>
      <c r="I203" s="45"/>
      <c r="J203" s="45"/>
      <c r="K203" s="45"/>
    </row>
    <row r="204" spans="1:11" hidden="1" x14ac:dyDescent="0.25">
      <c r="A204" s="115" t="s">
        <v>122</v>
      </c>
      <c r="B204" s="104" t="s">
        <v>138</v>
      </c>
      <c r="C204" s="107"/>
      <c r="D204" s="40" t="s">
        <v>45</v>
      </c>
      <c r="E204" s="43">
        <f t="shared" si="92"/>
        <v>750</v>
      </c>
      <c r="F204" s="33">
        <f>F205+F206+F207+F208</f>
        <v>0</v>
      </c>
      <c r="G204" s="49">
        <f t="shared" ref="G204:K204" si="94">G205+G206+G207+G208</f>
        <v>0</v>
      </c>
      <c r="H204" s="49">
        <f t="shared" si="94"/>
        <v>0</v>
      </c>
      <c r="I204" s="49">
        <f t="shared" si="94"/>
        <v>750</v>
      </c>
      <c r="J204" s="49">
        <f t="shared" si="94"/>
        <v>0</v>
      </c>
      <c r="K204" s="49">
        <f t="shared" si="94"/>
        <v>0</v>
      </c>
    </row>
    <row r="205" spans="1:11" ht="51.75" hidden="1" x14ac:dyDescent="0.25">
      <c r="A205" s="116"/>
      <c r="B205" s="105"/>
      <c r="C205" s="108"/>
      <c r="D205" s="42" t="s">
        <v>40</v>
      </c>
      <c r="E205" s="43">
        <f t="shared" si="92"/>
        <v>750</v>
      </c>
      <c r="F205" s="36">
        <v>0</v>
      </c>
      <c r="G205" s="45"/>
      <c r="H205" s="45"/>
      <c r="I205" s="45">
        <v>750</v>
      </c>
      <c r="J205" s="45"/>
      <c r="K205" s="45"/>
    </row>
    <row r="206" spans="1:11" ht="64.5" hidden="1" x14ac:dyDescent="0.25">
      <c r="A206" s="116"/>
      <c r="B206" s="105"/>
      <c r="C206" s="108"/>
      <c r="D206" s="42" t="s">
        <v>41</v>
      </c>
      <c r="E206" s="43">
        <f t="shared" si="92"/>
        <v>0</v>
      </c>
      <c r="F206" s="36">
        <v>0</v>
      </c>
      <c r="G206" s="45"/>
      <c r="H206" s="45"/>
      <c r="I206" s="45"/>
      <c r="J206" s="45"/>
      <c r="K206" s="45"/>
    </row>
    <row r="207" spans="1:11" ht="51.75" hidden="1" x14ac:dyDescent="0.25">
      <c r="A207" s="116"/>
      <c r="B207" s="105"/>
      <c r="C207" s="108"/>
      <c r="D207" s="42" t="s">
        <v>42</v>
      </c>
      <c r="E207" s="43">
        <f t="shared" si="92"/>
        <v>0</v>
      </c>
      <c r="F207" s="36">
        <v>0</v>
      </c>
      <c r="G207" s="45"/>
      <c r="H207" s="45"/>
      <c r="I207" s="45"/>
      <c r="J207" s="45"/>
      <c r="K207" s="45"/>
    </row>
    <row r="208" spans="1:11" ht="64.5" hidden="1" x14ac:dyDescent="0.25">
      <c r="A208" s="117"/>
      <c r="B208" s="106"/>
      <c r="C208" s="109"/>
      <c r="D208" s="42" t="s">
        <v>43</v>
      </c>
      <c r="E208" s="43">
        <f t="shared" si="92"/>
        <v>0</v>
      </c>
      <c r="F208" s="36">
        <v>0</v>
      </c>
      <c r="G208" s="45">
        <v>0</v>
      </c>
      <c r="H208" s="45"/>
      <c r="I208" s="45">
        <v>0</v>
      </c>
      <c r="J208" s="45"/>
      <c r="K208" s="45"/>
    </row>
    <row r="209" spans="1:11" hidden="1" x14ac:dyDescent="0.25">
      <c r="A209" s="115" t="s">
        <v>137</v>
      </c>
      <c r="B209" s="104" t="s">
        <v>140</v>
      </c>
      <c r="C209" s="107"/>
      <c r="D209" s="40" t="s">
        <v>45</v>
      </c>
      <c r="E209" s="43">
        <f t="shared" si="92"/>
        <v>350</v>
      </c>
      <c r="F209" s="33">
        <f>F210+F211+F212+F213</f>
        <v>0</v>
      </c>
      <c r="G209" s="49">
        <f t="shared" ref="G209:K209" si="95">G210+G211+G212+G213</f>
        <v>0</v>
      </c>
      <c r="H209" s="49">
        <f t="shared" si="95"/>
        <v>0</v>
      </c>
      <c r="I209" s="49">
        <f t="shared" si="95"/>
        <v>0</v>
      </c>
      <c r="J209" s="49">
        <f t="shared" si="95"/>
        <v>350</v>
      </c>
      <c r="K209" s="49">
        <f t="shared" si="95"/>
        <v>0</v>
      </c>
    </row>
    <row r="210" spans="1:11" ht="51.75" hidden="1" x14ac:dyDescent="0.25">
      <c r="A210" s="116"/>
      <c r="B210" s="105"/>
      <c r="C210" s="108"/>
      <c r="D210" s="42" t="s">
        <v>40</v>
      </c>
      <c r="E210" s="43">
        <f t="shared" si="92"/>
        <v>350</v>
      </c>
      <c r="F210" s="36">
        <v>0</v>
      </c>
      <c r="G210" s="45"/>
      <c r="H210" s="45"/>
      <c r="I210" s="45"/>
      <c r="J210" s="45">
        <v>350</v>
      </c>
      <c r="K210" s="45"/>
    </row>
    <row r="211" spans="1:11" ht="64.5" hidden="1" x14ac:dyDescent="0.25">
      <c r="A211" s="116"/>
      <c r="B211" s="105"/>
      <c r="C211" s="108"/>
      <c r="D211" s="42" t="s">
        <v>41</v>
      </c>
      <c r="E211" s="43">
        <f t="shared" si="92"/>
        <v>0</v>
      </c>
      <c r="F211" s="36">
        <v>0</v>
      </c>
      <c r="G211" s="45"/>
      <c r="H211" s="45"/>
      <c r="I211" s="45"/>
      <c r="J211" s="45"/>
      <c r="K211" s="45"/>
    </row>
    <row r="212" spans="1:11" ht="51.75" hidden="1" x14ac:dyDescent="0.25">
      <c r="A212" s="116"/>
      <c r="B212" s="105"/>
      <c r="C212" s="108"/>
      <c r="D212" s="42" t="s">
        <v>42</v>
      </c>
      <c r="E212" s="43">
        <f t="shared" si="92"/>
        <v>0</v>
      </c>
      <c r="F212" s="36">
        <v>0</v>
      </c>
      <c r="G212" s="45"/>
      <c r="H212" s="45"/>
      <c r="I212" s="45"/>
      <c r="J212" s="45"/>
      <c r="K212" s="45"/>
    </row>
    <row r="213" spans="1:11" ht="64.5" hidden="1" x14ac:dyDescent="0.25">
      <c r="A213" s="117"/>
      <c r="B213" s="106"/>
      <c r="C213" s="109"/>
      <c r="D213" s="42" t="s">
        <v>43</v>
      </c>
      <c r="E213" s="43">
        <f t="shared" si="92"/>
        <v>0</v>
      </c>
      <c r="F213" s="36">
        <v>0</v>
      </c>
      <c r="G213" s="45">
        <v>0</v>
      </c>
      <c r="H213" s="45"/>
      <c r="I213" s="45"/>
      <c r="J213" s="45">
        <v>0</v>
      </c>
      <c r="K213" s="45"/>
    </row>
    <row r="214" spans="1:11" hidden="1" x14ac:dyDescent="0.25">
      <c r="A214" s="115" t="s">
        <v>139</v>
      </c>
      <c r="B214" s="104" t="s">
        <v>141</v>
      </c>
      <c r="C214" s="107"/>
      <c r="D214" s="40" t="s">
        <v>45</v>
      </c>
      <c r="E214" s="43">
        <f t="shared" si="92"/>
        <v>250</v>
      </c>
      <c r="F214" s="33">
        <f>F215+F216+F217+F218</f>
        <v>0</v>
      </c>
      <c r="G214" s="49">
        <f t="shared" ref="G214:J214" si="96">G215+G216+G217+G218</f>
        <v>0</v>
      </c>
      <c r="H214" s="49">
        <f t="shared" si="96"/>
        <v>0</v>
      </c>
      <c r="I214" s="49">
        <f t="shared" si="96"/>
        <v>0</v>
      </c>
      <c r="J214" s="49">
        <f t="shared" si="96"/>
        <v>0</v>
      </c>
      <c r="K214" s="49">
        <f>K215+K216+K217+K218</f>
        <v>250</v>
      </c>
    </row>
    <row r="215" spans="1:11" ht="51.75" hidden="1" x14ac:dyDescent="0.25">
      <c r="A215" s="116"/>
      <c r="B215" s="105"/>
      <c r="C215" s="108"/>
      <c r="D215" s="42" t="s">
        <v>40</v>
      </c>
      <c r="E215" s="43">
        <f t="shared" si="92"/>
        <v>250</v>
      </c>
      <c r="F215" s="36">
        <v>0</v>
      </c>
      <c r="G215" s="45"/>
      <c r="H215" s="45"/>
      <c r="I215" s="45"/>
      <c r="J215" s="45"/>
      <c r="K215" s="45">
        <v>250</v>
      </c>
    </row>
    <row r="216" spans="1:11" ht="64.5" hidden="1" x14ac:dyDescent="0.25">
      <c r="A216" s="116"/>
      <c r="B216" s="105"/>
      <c r="C216" s="108"/>
      <c r="D216" s="42" t="s">
        <v>41</v>
      </c>
      <c r="E216" s="43">
        <f t="shared" si="92"/>
        <v>0</v>
      </c>
      <c r="F216" s="36">
        <v>0</v>
      </c>
      <c r="G216" s="45"/>
      <c r="H216" s="45"/>
      <c r="I216" s="45"/>
      <c r="J216" s="45"/>
      <c r="K216" s="45"/>
    </row>
    <row r="217" spans="1:11" ht="51.75" hidden="1" x14ac:dyDescent="0.25">
      <c r="A217" s="116"/>
      <c r="B217" s="105"/>
      <c r="C217" s="108"/>
      <c r="D217" s="42" t="s">
        <v>42</v>
      </c>
      <c r="E217" s="43">
        <f t="shared" si="92"/>
        <v>0</v>
      </c>
      <c r="F217" s="36">
        <v>0</v>
      </c>
      <c r="G217" s="45"/>
      <c r="H217" s="45"/>
      <c r="I217" s="45"/>
      <c r="J217" s="45"/>
      <c r="K217" s="45"/>
    </row>
    <row r="218" spans="1:11" ht="64.5" hidden="1" x14ac:dyDescent="0.25">
      <c r="A218" s="117"/>
      <c r="B218" s="106"/>
      <c r="C218" s="109"/>
      <c r="D218" s="42" t="s">
        <v>43</v>
      </c>
      <c r="E218" s="43">
        <f t="shared" si="92"/>
        <v>0</v>
      </c>
      <c r="F218" s="36">
        <v>0</v>
      </c>
      <c r="G218" s="45">
        <v>0</v>
      </c>
      <c r="H218" s="45"/>
      <c r="I218" s="45"/>
      <c r="J218" s="45"/>
      <c r="K218" s="45">
        <v>0</v>
      </c>
    </row>
    <row r="219" spans="1:11" hidden="1" x14ac:dyDescent="0.25">
      <c r="A219" s="115" t="s">
        <v>207</v>
      </c>
      <c r="B219" s="104" t="s">
        <v>208</v>
      </c>
      <c r="C219" s="107"/>
      <c r="D219" s="40" t="s">
        <v>45</v>
      </c>
      <c r="E219" s="43">
        <f t="shared" si="92"/>
        <v>0</v>
      </c>
      <c r="F219" s="33">
        <f>F220+F221+F222+F223</f>
        <v>0</v>
      </c>
      <c r="G219" s="49">
        <f t="shared" ref="G219:J219" si="97">G220+G221+G222+G223</f>
        <v>0</v>
      </c>
      <c r="H219" s="49">
        <f t="shared" si="97"/>
        <v>0</v>
      </c>
      <c r="I219" s="49">
        <f t="shared" si="97"/>
        <v>0</v>
      </c>
      <c r="J219" s="49">
        <f t="shared" si="97"/>
        <v>0</v>
      </c>
      <c r="K219" s="49">
        <f>K220+K221+K222+K223</f>
        <v>0</v>
      </c>
    </row>
    <row r="220" spans="1:11" ht="51.75" hidden="1" x14ac:dyDescent="0.25">
      <c r="A220" s="116"/>
      <c r="B220" s="105"/>
      <c r="C220" s="108"/>
      <c r="D220" s="42" t="s">
        <v>40</v>
      </c>
      <c r="E220" s="43">
        <f t="shared" si="92"/>
        <v>0</v>
      </c>
      <c r="F220" s="36">
        <v>0</v>
      </c>
      <c r="G220" s="45"/>
      <c r="H220" s="45"/>
      <c r="I220" s="45"/>
      <c r="J220" s="45"/>
      <c r="K220" s="45"/>
    </row>
    <row r="221" spans="1:11" ht="64.5" hidden="1" x14ac:dyDescent="0.25">
      <c r="A221" s="116"/>
      <c r="B221" s="105"/>
      <c r="C221" s="108"/>
      <c r="D221" s="42" t="s">
        <v>41</v>
      </c>
      <c r="E221" s="43">
        <f t="shared" si="92"/>
        <v>0</v>
      </c>
      <c r="F221" s="36">
        <v>0</v>
      </c>
      <c r="G221" s="45"/>
      <c r="H221" s="45"/>
      <c r="I221" s="45"/>
      <c r="J221" s="45"/>
      <c r="K221" s="45"/>
    </row>
    <row r="222" spans="1:11" ht="51.75" hidden="1" x14ac:dyDescent="0.25">
      <c r="A222" s="116"/>
      <c r="B222" s="105"/>
      <c r="C222" s="108"/>
      <c r="D222" s="42" t="s">
        <v>42</v>
      </c>
      <c r="E222" s="43">
        <f t="shared" si="92"/>
        <v>0</v>
      </c>
      <c r="F222" s="36">
        <v>0</v>
      </c>
      <c r="G222" s="45"/>
      <c r="H222" s="45"/>
      <c r="I222" s="45"/>
      <c r="J222" s="45"/>
      <c r="K222" s="45"/>
    </row>
    <row r="223" spans="1:11" ht="64.5" hidden="1" x14ac:dyDescent="0.25">
      <c r="A223" s="117"/>
      <c r="B223" s="106"/>
      <c r="C223" s="109"/>
      <c r="D223" s="42" t="s">
        <v>43</v>
      </c>
      <c r="E223" s="43">
        <f t="shared" si="92"/>
        <v>0</v>
      </c>
      <c r="F223" s="36">
        <v>0</v>
      </c>
      <c r="G223" s="45">
        <v>0</v>
      </c>
      <c r="H223" s="45"/>
      <c r="I223" s="45"/>
      <c r="J223" s="45"/>
      <c r="K223" s="45">
        <v>0</v>
      </c>
    </row>
    <row r="224" spans="1:11" ht="15" customHeight="1" x14ac:dyDescent="0.25">
      <c r="A224" s="115" t="s">
        <v>295</v>
      </c>
      <c r="B224" s="104" t="s">
        <v>296</v>
      </c>
      <c r="C224" s="107"/>
      <c r="D224" s="40" t="s">
        <v>45</v>
      </c>
      <c r="E224" s="43">
        <f t="shared" si="92"/>
        <v>99.42</v>
      </c>
      <c r="F224" s="33">
        <f>F225+F226+F227+F228</f>
        <v>0</v>
      </c>
      <c r="G224" s="33">
        <f t="shared" ref="G224:K224" si="98">G225+G226+G227+G228</f>
        <v>0</v>
      </c>
      <c r="H224" s="33">
        <f t="shared" si="98"/>
        <v>99.42</v>
      </c>
      <c r="I224" s="33">
        <f t="shared" si="98"/>
        <v>0</v>
      </c>
      <c r="J224" s="33">
        <f t="shared" si="98"/>
        <v>0</v>
      </c>
      <c r="K224" s="33">
        <f t="shared" si="98"/>
        <v>0</v>
      </c>
    </row>
    <row r="225" spans="1:11" ht="51.75" x14ac:dyDescent="0.25">
      <c r="A225" s="116"/>
      <c r="B225" s="105"/>
      <c r="C225" s="108"/>
      <c r="D225" s="42" t="s">
        <v>40</v>
      </c>
      <c r="E225" s="43">
        <f t="shared" si="92"/>
        <v>99.42</v>
      </c>
      <c r="F225" s="36">
        <v>0</v>
      </c>
      <c r="G225" s="36">
        <v>0</v>
      </c>
      <c r="H225" s="45">
        <v>99.42</v>
      </c>
      <c r="I225" s="45">
        <v>0</v>
      </c>
      <c r="J225" s="45">
        <v>0</v>
      </c>
      <c r="K225" s="45">
        <v>0</v>
      </c>
    </row>
    <row r="226" spans="1:11" ht="64.5" x14ac:dyDescent="0.25">
      <c r="A226" s="116"/>
      <c r="B226" s="105"/>
      <c r="C226" s="108"/>
      <c r="D226" s="42" t="s">
        <v>41</v>
      </c>
      <c r="E226" s="43">
        <f t="shared" si="92"/>
        <v>0</v>
      </c>
      <c r="F226" s="36">
        <v>0</v>
      </c>
      <c r="G226" s="36">
        <v>0</v>
      </c>
      <c r="H226" s="45">
        <v>0</v>
      </c>
      <c r="I226" s="45">
        <v>0</v>
      </c>
      <c r="J226" s="45">
        <v>0</v>
      </c>
      <c r="K226" s="45">
        <v>0</v>
      </c>
    </row>
    <row r="227" spans="1:11" ht="51.75" x14ac:dyDescent="0.25">
      <c r="A227" s="116"/>
      <c r="B227" s="105"/>
      <c r="C227" s="108"/>
      <c r="D227" s="42" t="s">
        <v>42</v>
      </c>
      <c r="E227" s="43">
        <f t="shared" si="92"/>
        <v>0</v>
      </c>
      <c r="F227" s="36">
        <v>0</v>
      </c>
      <c r="G227" s="45">
        <v>0</v>
      </c>
      <c r="H227" s="45">
        <v>0</v>
      </c>
      <c r="I227" s="45">
        <v>0</v>
      </c>
      <c r="J227" s="45">
        <v>0</v>
      </c>
      <c r="K227" s="45">
        <v>0</v>
      </c>
    </row>
    <row r="228" spans="1:11" ht="64.5" x14ac:dyDescent="0.25">
      <c r="A228" s="117"/>
      <c r="B228" s="106"/>
      <c r="C228" s="109"/>
      <c r="D228" s="42" t="s">
        <v>43</v>
      </c>
      <c r="E228" s="43">
        <f t="shared" si="92"/>
        <v>0</v>
      </c>
      <c r="F228" s="36">
        <v>0</v>
      </c>
      <c r="G228" s="45">
        <v>0</v>
      </c>
      <c r="H228" s="45">
        <v>0</v>
      </c>
      <c r="I228" s="45">
        <v>0</v>
      </c>
      <c r="J228" s="45">
        <v>0</v>
      </c>
      <c r="K228" s="45">
        <v>0</v>
      </c>
    </row>
    <row r="229" spans="1:11" x14ac:dyDescent="0.25">
      <c r="A229" s="79"/>
      <c r="B229" s="80"/>
      <c r="C229" s="77"/>
      <c r="D229" s="60" t="s">
        <v>45</v>
      </c>
      <c r="E229" s="61">
        <f t="shared" ref="E229:E233" si="99">F229+G229+H229+I229+J229+K229</f>
        <v>28345.5</v>
      </c>
      <c r="F229" s="65">
        <f>F230+F231+F232+F233</f>
        <v>0</v>
      </c>
      <c r="G229" s="65">
        <f t="shared" ref="G229:K229" si="100">G230+G231+G232+G233</f>
        <v>0</v>
      </c>
      <c r="H229" s="65">
        <f t="shared" si="100"/>
        <v>24722.58</v>
      </c>
      <c r="I229" s="65">
        <f t="shared" si="100"/>
        <v>3622.92</v>
      </c>
      <c r="J229" s="65">
        <f t="shared" si="100"/>
        <v>0</v>
      </c>
      <c r="K229" s="65">
        <f t="shared" si="100"/>
        <v>0</v>
      </c>
    </row>
    <row r="230" spans="1:11" ht="51.75" x14ac:dyDescent="0.25">
      <c r="A230" s="79"/>
      <c r="B230" s="80"/>
      <c r="C230" s="77"/>
      <c r="D230" s="63" t="s">
        <v>40</v>
      </c>
      <c r="E230" s="61">
        <f t="shared" si="99"/>
        <v>645.08999999999992</v>
      </c>
      <c r="F230" s="66">
        <v>0</v>
      </c>
      <c r="G230" s="66">
        <v>0</v>
      </c>
      <c r="H230" s="66">
        <f>H235+H240+H245</f>
        <v>522.16999999999996</v>
      </c>
      <c r="I230" s="66">
        <f t="shared" ref="I230:K230" si="101">I235+I240+I245</f>
        <v>122.92</v>
      </c>
      <c r="J230" s="66">
        <f t="shared" si="101"/>
        <v>0</v>
      </c>
      <c r="K230" s="66">
        <f t="shared" si="101"/>
        <v>0</v>
      </c>
    </row>
    <row r="231" spans="1:11" ht="64.5" x14ac:dyDescent="0.25">
      <c r="A231" s="79" t="s">
        <v>61</v>
      </c>
      <c r="B231" s="80" t="s">
        <v>303</v>
      </c>
      <c r="C231" s="77"/>
      <c r="D231" s="63" t="s">
        <v>41</v>
      </c>
      <c r="E231" s="61">
        <f t="shared" si="99"/>
        <v>8692.01</v>
      </c>
      <c r="F231" s="66">
        <v>0</v>
      </c>
      <c r="G231" s="66">
        <v>0</v>
      </c>
      <c r="H231" s="66">
        <f>H236+H241+H246</f>
        <v>5192.01</v>
      </c>
      <c r="I231" s="66">
        <f t="shared" ref="I231:K231" si="102">I236+I241+I246</f>
        <v>3500</v>
      </c>
      <c r="J231" s="66">
        <f t="shared" si="102"/>
        <v>0</v>
      </c>
      <c r="K231" s="66">
        <f t="shared" si="102"/>
        <v>0</v>
      </c>
    </row>
    <row r="232" spans="1:11" ht="51.75" x14ac:dyDescent="0.25">
      <c r="A232" s="79"/>
      <c r="B232" s="80"/>
      <c r="C232" s="77"/>
      <c r="D232" s="63" t="s">
        <v>42</v>
      </c>
      <c r="E232" s="61">
        <f t="shared" si="99"/>
        <v>19008.400000000001</v>
      </c>
      <c r="F232" s="66">
        <v>0</v>
      </c>
      <c r="G232" s="66">
        <v>0</v>
      </c>
      <c r="H232" s="66">
        <f>H237+H242+H247</f>
        <v>19008.400000000001</v>
      </c>
      <c r="I232" s="66">
        <f t="shared" ref="I232:K232" si="103">I237+I242+I247</f>
        <v>0</v>
      </c>
      <c r="J232" s="66">
        <f t="shared" si="103"/>
        <v>0</v>
      </c>
      <c r="K232" s="66">
        <f t="shared" si="103"/>
        <v>0</v>
      </c>
    </row>
    <row r="233" spans="1:11" ht="64.5" x14ac:dyDescent="0.25">
      <c r="A233" s="79"/>
      <c r="B233" s="80"/>
      <c r="C233" s="77"/>
      <c r="D233" s="63" t="s">
        <v>43</v>
      </c>
      <c r="E233" s="61">
        <f t="shared" si="99"/>
        <v>0</v>
      </c>
      <c r="F233" s="66">
        <v>0</v>
      </c>
      <c r="G233" s="66">
        <v>0</v>
      </c>
      <c r="H233" s="66">
        <v>0</v>
      </c>
      <c r="I233" s="66">
        <v>0</v>
      </c>
      <c r="J233" s="66">
        <v>0</v>
      </c>
      <c r="K233" s="66">
        <v>0</v>
      </c>
    </row>
    <row r="234" spans="1:11" ht="15" customHeight="1" x14ac:dyDescent="0.25">
      <c r="A234" s="101">
        <v>310301000</v>
      </c>
      <c r="B234" s="104" t="s">
        <v>301</v>
      </c>
      <c r="C234" s="107"/>
      <c r="D234" s="40" t="s">
        <v>45</v>
      </c>
      <c r="E234" s="43">
        <f t="shared" ref="E234:E238" si="104">F234+G234+H234+I234+J234+K234</f>
        <v>522.16999999999996</v>
      </c>
      <c r="F234" s="33">
        <f>F235+F236+F237+F238</f>
        <v>0</v>
      </c>
      <c r="G234" s="33">
        <f t="shared" ref="G234:K234" si="105">G235+G236+G237+G238</f>
        <v>0</v>
      </c>
      <c r="H234" s="33">
        <f t="shared" si="105"/>
        <v>522.16999999999996</v>
      </c>
      <c r="I234" s="33">
        <f t="shared" si="105"/>
        <v>0</v>
      </c>
      <c r="J234" s="33">
        <f t="shared" si="105"/>
        <v>0</v>
      </c>
      <c r="K234" s="33">
        <f t="shared" si="105"/>
        <v>0</v>
      </c>
    </row>
    <row r="235" spans="1:11" ht="51.75" x14ac:dyDescent="0.25">
      <c r="A235" s="102"/>
      <c r="B235" s="105"/>
      <c r="C235" s="108"/>
      <c r="D235" s="42" t="s">
        <v>40</v>
      </c>
      <c r="E235" s="43">
        <f t="shared" si="104"/>
        <v>522.16999999999996</v>
      </c>
      <c r="F235" s="36">
        <v>0</v>
      </c>
      <c r="G235" s="36">
        <v>0</v>
      </c>
      <c r="H235" s="45">
        <v>522.16999999999996</v>
      </c>
      <c r="I235" s="45">
        <v>0</v>
      </c>
      <c r="J235" s="45">
        <v>0</v>
      </c>
      <c r="K235" s="45">
        <v>0</v>
      </c>
    </row>
    <row r="236" spans="1:11" ht="64.5" x14ac:dyDescent="0.25">
      <c r="A236" s="102"/>
      <c r="B236" s="105"/>
      <c r="C236" s="108"/>
      <c r="D236" s="42" t="s">
        <v>41</v>
      </c>
      <c r="E236" s="43">
        <f t="shared" si="104"/>
        <v>0</v>
      </c>
      <c r="F236" s="36">
        <v>0</v>
      </c>
      <c r="G236" s="36">
        <v>0</v>
      </c>
      <c r="H236" s="45">
        <v>0</v>
      </c>
      <c r="I236" s="45">
        <v>0</v>
      </c>
      <c r="J236" s="45">
        <v>0</v>
      </c>
      <c r="K236" s="45">
        <v>0</v>
      </c>
    </row>
    <row r="237" spans="1:11" ht="51.75" x14ac:dyDescent="0.25">
      <c r="A237" s="102"/>
      <c r="B237" s="105"/>
      <c r="C237" s="108"/>
      <c r="D237" s="42" t="s">
        <v>42</v>
      </c>
      <c r="E237" s="43">
        <f t="shared" si="104"/>
        <v>0</v>
      </c>
      <c r="F237" s="36">
        <v>0</v>
      </c>
      <c r="G237" s="45">
        <v>0</v>
      </c>
      <c r="H237" s="45">
        <v>0</v>
      </c>
      <c r="I237" s="45">
        <v>0</v>
      </c>
      <c r="J237" s="45">
        <v>0</v>
      </c>
      <c r="K237" s="45">
        <v>0</v>
      </c>
    </row>
    <row r="238" spans="1:11" ht="64.5" x14ac:dyDescent="0.25">
      <c r="A238" s="103"/>
      <c r="B238" s="106"/>
      <c r="C238" s="109"/>
      <c r="D238" s="42" t="s">
        <v>43</v>
      </c>
      <c r="E238" s="43">
        <f t="shared" si="104"/>
        <v>0</v>
      </c>
      <c r="F238" s="36">
        <v>0</v>
      </c>
      <c r="G238" s="45">
        <v>0</v>
      </c>
      <c r="H238" s="45">
        <v>0</v>
      </c>
      <c r="I238" s="45">
        <v>0</v>
      </c>
      <c r="J238" s="45">
        <v>0</v>
      </c>
      <c r="K238" s="45">
        <v>0</v>
      </c>
    </row>
    <row r="239" spans="1:11" ht="15" customHeight="1" x14ac:dyDescent="0.25">
      <c r="A239" s="101">
        <v>310301000</v>
      </c>
      <c r="B239" s="104" t="s">
        <v>302</v>
      </c>
      <c r="C239" s="107"/>
      <c r="D239" s="40" t="s">
        <v>45</v>
      </c>
      <c r="E239" s="43">
        <f t="shared" ref="E239:E243" si="106">F239+G239+H239+I239+J239+K239</f>
        <v>8622.92</v>
      </c>
      <c r="F239" s="33">
        <f>F240+F241+F242+F243</f>
        <v>0</v>
      </c>
      <c r="G239" s="33">
        <f t="shared" ref="G239:K239" si="107">G240+G241+G242+G243</f>
        <v>0</v>
      </c>
      <c r="H239" s="33">
        <f t="shared" si="107"/>
        <v>5000</v>
      </c>
      <c r="I239" s="33">
        <f t="shared" si="107"/>
        <v>3622.92</v>
      </c>
      <c r="J239" s="33">
        <f t="shared" si="107"/>
        <v>0</v>
      </c>
      <c r="K239" s="33">
        <f t="shared" si="107"/>
        <v>0</v>
      </c>
    </row>
    <row r="240" spans="1:11" ht="51.75" x14ac:dyDescent="0.25">
      <c r="A240" s="102"/>
      <c r="B240" s="105"/>
      <c r="C240" s="108"/>
      <c r="D240" s="42" t="s">
        <v>40</v>
      </c>
      <c r="E240" s="43">
        <f t="shared" si="106"/>
        <v>122.92</v>
      </c>
      <c r="F240" s="36">
        <v>0</v>
      </c>
      <c r="G240" s="36">
        <v>0</v>
      </c>
      <c r="H240" s="45">
        <v>0</v>
      </c>
      <c r="I240" s="45">
        <v>122.92</v>
      </c>
      <c r="J240" s="45">
        <v>0</v>
      </c>
      <c r="K240" s="45">
        <v>0</v>
      </c>
    </row>
    <row r="241" spans="1:11" ht="64.5" x14ac:dyDescent="0.25">
      <c r="A241" s="102"/>
      <c r="B241" s="105"/>
      <c r="C241" s="108"/>
      <c r="D241" s="42" t="s">
        <v>41</v>
      </c>
      <c r="E241" s="43">
        <f t="shared" si="106"/>
        <v>8500</v>
      </c>
      <c r="F241" s="36">
        <v>0</v>
      </c>
      <c r="G241" s="36">
        <v>0</v>
      </c>
      <c r="H241" s="45">
        <v>5000</v>
      </c>
      <c r="I241" s="45">
        <v>3500</v>
      </c>
      <c r="J241" s="45">
        <v>0</v>
      </c>
      <c r="K241" s="45">
        <v>0</v>
      </c>
    </row>
    <row r="242" spans="1:11" ht="51.75" x14ac:dyDescent="0.25">
      <c r="A242" s="102"/>
      <c r="B242" s="105"/>
      <c r="C242" s="108"/>
      <c r="D242" s="42" t="s">
        <v>42</v>
      </c>
      <c r="E242" s="43">
        <f t="shared" si="106"/>
        <v>0</v>
      </c>
      <c r="F242" s="36">
        <v>0</v>
      </c>
      <c r="G242" s="45">
        <v>0</v>
      </c>
      <c r="H242" s="45">
        <v>0</v>
      </c>
      <c r="I242" s="45">
        <v>0</v>
      </c>
      <c r="J242" s="45">
        <v>0</v>
      </c>
      <c r="K242" s="45">
        <v>0</v>
      </c>
    </row>
    <row r="243" spans="1:11" ht="64.5" x14ac:dyDescent="0.25">
      <c r="A243" s="103"/>
      <c r="B243" s="106"/>
      <c r="C243" s="109"/>
      <c r="D243" s="42" t="s">
        <v>43</v>
      </c>
      <c r="E243" s="43">
        <f t="shared" si="106"/>
        <v>0</v>
      </c>
      <c r="F243" s="36">
        <v>0</v>
      </c>
      <c r="G243" s="45">
        <v>0</v>
      </c>
      <c r="H243" s="45">
        <v>0</v>
      </c>
      <c r="I243" s="45">
        <v>0</v>
      </c>
      <c r="J243" s="45">
        <v>0</v>
      </c>
      <c r="K243" s="45">
        <v>0</v>
      </c>
    </row>
    <row r="244" spans="1:11" ht="15" customHeight="1" x14ac:dyDescent="0.25">
      <c r="A244" s="115" t="s">
        <v>293</v>
      </c>
      <c r="B244" s="107" t="s">
        <v>292</v>
      </c>
      <c r="C244" s="107" t="s">
        <v>115</v>
      </c>
      <c r="D244" s="40" t="s">
        <v>45</v>
      </c>
      <c r="E244" s="43">
        <f t="shared" si="92"/>
        <v>57601.22</v>
      </c>
      <c r="F244" s="38">
        <f>F245+F246+F247+F248</f>
        <v>0</v>
      </c>
      <c r="G244" s="41">
        <f t="shared" ref="G244:K244" si="108">G245+G246+G247+G248</f>
        <v>38400.810000000005</v>
      </c>
      <c r="H244" s="38">
        <f t="shared" si="108"/>
        <v>19200.41</v>
      </c>
      <c r="I244" s="38">
        <f t="shared" si="108"/>
        <v>0</v>
      </c>
      <c r="J244" s="38">
        <f t="shared" si="108"/>
        <v>0</v>
      </c>
      <c r="K244" s="38">
        <f t="shared" si="108"/>
        <v>0</v>
      </c>
    </row>
    <row r="245" spans="1:11" ht="51.75" x14ac:dyDescent="0.25">
      <c r="A245" s="116"/>
      <c r="B245" s="108"/>
      <c r="C245" s="108"/>
      <c r="D245" s="42" t="s">
        <v>40</v>
      </c>
      <c r="E245" s="43">
        <f t="shared" si="92"/>
        <v>0</v>
      </c>
      <c r="F245" s="38">
        <v>0</v>
      </c>
      <c r="G245" s="41">
        <v>0</v>
      </c>
      <c r="H245" s="41">
        <v>0</v>
      </c>
      <c r="I245" s="41">
        <v>0</v>
      </c>
      <c r="J245" s="41">
        <v>0</v>
      </c>
      <c r="K245" s="41">
        <v>0</v>
      </c>
    </row>
    <row r="246" spans="1:11" ht="64.5" x14ac:dyDescent="0.25">
      <c r="A246" s="116"/>
      <c r="B246" s="108"/>
      <c r="C246" s="108"/>
      <c r="D246" s="42" t="s">
        <v>41</v>
      </c>
      <c r="E246" s="43">
        <f t="shared" si="92"/>
        <v>576.02</v>
      </c>
      <c r="F246" s="38">
        <f t="shared" ref="F246:K246" si="109">F251+F256+F261+F266+F271</f>
        <v>0</v>
      </c>
      <c r="G246" s="41">
        <v>384.01</v>
      </c>
      <c r="H246" s="41">
        <v>192.01</v>
      </c>
      <c r="I246" s="41">
        <f t="shared" si="109"/>
        <v>0</v>
      </c>
      <c r="J246" s="41">
        <f t="shared" si="109"/>
        <v>0</v>
      </c>
      <c r="K246" s="41">
        <f t="shared" si="109"/>
        <v>0</v>
      </c>
    </row>
    <row r="247" spans="1:11" ht="51.75" x14ac:dyDescent="0.25">
      <c r="A247" s="116"/>
      <c r="B247" s="108"/>
      <c r="C247" s="108"/>
      <c r="D247" s="42" t="s">
        <v>42</v>
      </c>
      <c r="E247" s="43">
        <f t="shared" si="92"/>
        <v>57025.200000000004</v>
      </c>
      <c r="F247" s="38">
        <f t="shared" ref="F247:K248" si="110">F252+F257+F262+F267+F272</f>
        <v>0</v>
      </c>
      <c r="G247" s="41">
        <v>38016.800000000003</v>
      </c>
      <c r="H247" s="41">
        <v>19008.400000000001</v>
      </c>
      <c r="I247" s="41">
        <f t="shared" si="110"/>
        <v>0</v>
      </c>
      <c r="J247" s="41">
        <f t="shared" si="110"/>
        <v>0</v>
      </c>
      <c r="K247" s="41">
        <f t="shared" si="110"/>
        <v>0</v>
      </c>
    </row>
    <row r="248" spans="1:11" ht="64.5" x14ac:dyDescent="0.25">
      <c r="A248" s="117"/>
      <c r="B248" s="109"/>
      <c r="C248" s="109"/>
      <c r="D248" s="42" t="s">
        <v>43</v>
      </c>
      <c r="E248" s="43">
        <f t="shared" si="92"/>
        <v>0</v>
      </c>
      <c r="F248" s="38">
        <f t="shared" si="110"/>
        <v>0</v>
      </c>
      <c r="G248" s="41">
        <f t="shared" si="110"/>
        <v>0</v>
      </c>
      <c r="H248" s="41">
        <f t="shared" si="110"/>
        <v>0</v>
      </c>
      <c r="I248" s="41">
        <f t="shared" si="110"/>
        <v>0</v>
      </c>
      <c r="J248" s="41">
        <f t="shared" si="110"/>
        <v>0</v>
      </c>
      <c r="K248" s="41">
        <f t="shared" si="110"/>
        <v>0</v>
      </c>
    </row>
    <row r="249" spans="1:11" hidden="1" x14ac:dyDescent="0.25">
      <c r="A249" s="115" t="s">
        <v>88</v>
      </c>
      <c r="B249" s="107" t="s">
        <v>89</v>
      </c>
      <c r="C249" s="107"/>
      <c r="D249" s="40" t="s">
        <v>45</v>
      </c>
      <c r="E249" s="43">
        <f t="shared" si="92"/>
        <v>2000</v>
      </c>
      <c r="F249" s="33">
        <f>F250+F251+F252+F253</f>
        <v>0</v>
      </c>
      <c r="G249" s="49">
        <f t="shared" ref="G249:J249" si="111">G250+G251+G252+G253</f>
        <v>1200</v>
      </c>
      <c r="H249" s="49">
        <f t="shared" si="111"/>
        <v>200</v>
      </c>
      <c r="I249" s="49">
        <f t="shared" si="111"/>
        <v>200</v>
      </c>
      <c r="J249" s="49">
        <f t="shared" si="111"/>
        <v>200</v>
      </c>
      <c r="K249" s="49">
        <f>K250+K251+K252+K253</f>
        <v>200</v>
      </c>
    </row>
    <row r="250" spans="1:11" ht="51.75" hidden="1" x14ac:dyDescent="0.25">
      <c r="A250" s="116"/>
      <c r="B250" s="108"/>
      <c r="C250" s="108"/>
      <c r="D250" s="42" t="s">
        <v>40</v>
      </c>
      <c r="E250" s="43">
        <f t="shared" si="92"/>
        <v>2000</v>
      </c>
      <c r="F250" s="36">
        <v>0</v>
      </c>
      <c r="G250" s="45">
        <v>1200</v>
      </c>
      <c r="H250" s="45">
        <v>200</v>
      </c>
      <c r="I250" s="45">
        <v>200</v>
      </c>
      <c r="J250" s="45">
        <v>200</v>
      </c>
      <c r="K250" s="45">
        <v>200</v>
      </c>
    </row>
    <row r="251" spans="1:11" ht="64.5" hidden="1" x14ac:dyDescent="0.25">
      <c r="A251" s="116"/>
      <c r="B251" s="108"/>
      <c r="C251" s="108"/>
      <c r="D251" s="42" t="s">
        <v>41</v>
      </c>
      <c r="E251" s="43">
        <f t="shared" si="92"/>
        <v>0</v>
      </c>
      <c r="F251" s="36"/>
      <c r="G251" s="45"/>
      <c r="H251" s="45"/>
      <c r="I251" s="45"/>
      <c r="J251" s="45"/>
      <c r="K251" s="45"/>
    </row>
    <row r="252" spans="1:11" ht="51.75" hidden="1" x14ac:dyDescent="0.25">
      <c r="A252" s="116"/>
      <c r="B252" s="108"/>
      <c r="C252" s="108"/>
      <c r="D252" s="42" t="s">
        <v>42</v>
      </c>
      <c r="E252" s="43">
        <f t="shared" si="92"/>
        <v>0</v>
      </c>
      <c r="F252" s="36"/>
      <c r="G252" s="45"/>
      <c r="H252" s="45"/>
      <c r="I252" s="45"/>
      <c r="J252" s="45"/>
      <c r="K252" s="45"/>
    </row>
    <row r="253" spans="1:11" ht="64.5" hidden="1" x14ac:dyDescent="0.25">
      <c r="A253" s="117"/>
      <c r="B253" s="109"/>
      <c r="C253" s="109"/>
      <c r="D253" s="42" t="s">
        <v>43</v>
      </c>
      <c r="E253" s="43">
        <f t="shared" si="92"/>
        <v>0</v>
      </c>
      <c r="F253" s="36"/>
      <c r="G253" s="45"/>
      <c r="H253" s="45"/>
      <c r="I253" s="45"/>
      <c r="J253" s="45"/>
      <c r="K253" s="45"/>
    </row>
    <row r="254" spans="1:11" hidden="1" x14ac:dyDescent="0.25">
      <c r="A254" s="115" t="s">
        <v>90</v>
      </c>
      <c r="B254" s="107" t="s">
        <v>91</v>
      </c>
      <c r="C254" s="107"/>
      <c r="D254" s="40" t="s">
        <v>45</v>
      </c>
      <c r="E254" s="43">
        <f t="shared" si="92"/>
        <v>230</v>
      </c>
      <c r="F254" s="33">
        <f t="shared" ref="F254:K254" si="112">F255+F256+F257+F258+F559</f>
        <v>0</v>
      </c>
      <c r="G254" s="49">
        <f t="shared" si="112"/>
        <v>30</v>
      </c>
      <c r="H254" s="49">
        <f t="shared" si="112"/>
        <v>50</v>
      </c>
      <c r="I254" s="49">
        <f t="shared" si="112"/>
        <v>50</v>
      </c>
      <c r="J254" s="49">
        <f t="shared" si="112"/>
        <v>50</v>
      </c>
      <c r="K254" s="49">
        <f t="shared" si="112"/>
        <v>50</v>
      </c>
    </row>
    <row r="255" spans="1:11" ht="51.75" hidden="1" x14ac:dyDescent="0.25">
      <c r="A255" s="116"/>
      <c r="B255" s="108"/>
      <c r="C255" s="108"/>
      <c r="D255" s="42" t="s">
        <v>40</v>
      </c>
      <c r="E255" s="43">
        <f t="shared" si="92"/>
        <v>230</v>
      </c>
      <c r="F255" s="36">
        <v>0</v>
      </c>
      <c r="G255" s="45">
        <v>30</v>
      </c>
      <c r="H255" s="45">
        <v>50</v>
      </c>
      <c r="I255" s="45">
        <v>50</v>
      </c>
      <c r="J255" s="45">
        <v>50</v>
      </c>
      <c r="K255" s="45">
        <v>50</v>
      </c>
    </row>
    <row r="256" spans="1:11" ht="64.5" hidden="1" x14ac:dyDescent="0.25">
      <c r="A256" s="116"/>
      <c r="B256" s="108"/>
      <c r="C256" s="108"/>
      <c r="D256" s="42" t="s">
        <v>41</v>
      </c>
      <c r="E256" s="43">
        <f t="shared" si="92"/>
        <v>0</v>
      </c>
      <c r="F256" s="36"/>
      <c r="G256" s="45"/>
      <c r="H256" s="45"/>
      <c r="I256" s="45"/>
      <c r="J256" s="45"/>
      <c r="K256" s="45"/>
    </row>
    <row r="257" spans="1:11" ht="51.75" hidden="1" x14ac:dyDescent="0.25">
      <c r="A257" s="116"/>
      <c r="B257" s="108"/>
      <c r="C257" s="108"/>
      <c r="D257" s="42" t="s">
        <v>42</v>
      </c>
      <c r="E257" s="43">
        <f t="shared" si="92"/>
        <v>0</v>
      </c>
      <c r="F257" s="36"/>
      <c r="G257" s="45"/>
      <c r="H257" s="45"/>
      <c r="I257" s="45"/>
      <c r="J257" s="45"/>
      <c r="K257" s="45"/>
    </row>
    <row r="258" spans="1:11" ht="64.5" hidden="1" x14ac:dyDescent="0.25">
      <c r="A258" s="117"/>
      <c r="B258" s="109"/>
      <c r="C258" s="109"/>
      <c r="D258" s="42" t="s">
        <v>43</v>
      </c>
      <c r="E258" s="43">
        <f t="shared" si="92"/>
        <v>0</v>
      </c>
      <c r="F258" s="36"/>
      <c r="G258" s="45"/>
      <c r="H258" s="45"/>
      <c r="I258" s="45"/>
      <c r="J258" s="45"/>
      <c r="K258" s="45"/>
    </row>
    <row r="259" spans="1:11" hidden="1" x14ac:dyDescent="0.25">
      <c r="A259" s="115" t="s">
        <v>92</v>
      </c>
      <c r="B259" s="107" t="s">
        <v>93</v>
      </c>
      <c r="C259" s="107"/>
      <c r="D259" s="40" t="s">
        <v>45</v>
      </c>
      <c r="E259" s="43">
        <f t="shared" si="92"/>
        <v>49536.630000000005</v>
      </c>
      <c r="F259" s="33">
        <f t="shared" ref="F259:K259" si="113">F260+F261+F262+F263+F570</f>
        <v>9642.43</v>
      </c>
      <c r="G259" s="49">
        <f t="shared" si="113"/>
        <v>5495.57</v>
      </c>
      <c r="H259" s="49">
        <f t="shared" si="113"/>
        <v>2515.48</v>
      </c>
      <c r="I259" s="49">
        <f t="shared" si="113"/>
        <v>11372.27</v>
      </c>
      <c r="J259" s="49">
        <f t="shared" si="113"/>
        <v>10255.44</v>
      </c>
      <c r="K259" s="49">
        <f t="shared" si="113"/>
        <v>10255.44</v>
      </c>
    </row>
    <row r="260" spans="1:11" ht="51.75" hidden="1" x14ac:dyDescent="0.25">
      <c r="A260" s="116"/>
      <c r="B260" s="108"/>
      <c r="C260" s="108"/>
      <c r="D260" s="42" t="s">
        <v>40</v>
      </c>
      <c r="E260" s="43">
        <f t="shared" si="92"/>
        <v>300</v>
      </c>
      <c r="F260" s="36">
        <v>0</v>
      </c>
      <c r="G260" s="45">
        <v>60</v>
      </c>
      <c r="H260" s="45">
        <v>60</v>
      </c>
      <c r="I260" s="45">
        <v>60</v>
      </c>
      <c r="J260" s="45">
        <v>60</v>
      </c>
      <c r="K260" s="45">
        <v>60</v>
      </c>
    </row>
    <row r="261" spans="1:11" ht="64.5" hidden="1" x14ac:dyDescent="0.25">
      <c r="A261" s="116"/>
      <c r="B261" s="108"/>
      <c r="C261" s="108"/>
      <c r="D261" s="42" t="s">
        <v>41</v>
      </c>
      <c r="E261" s="43">
        <f t="shared" si="92"/>
        <v>0</v>
      </c>
      <c r="F261" s="36"/>
      <c r="G261" s="45"/>
      <c r="H261" s="45"/>
      <c r="I261" s="45"/>
      <c r="J261" s="45"/>
      <c r="K261" s="45"/>
    </row>
    <row r="262" spans="1:11" ht="51.75" hidden="1" x14ac:dyDescent="0.25">
      <c r="A262" s="116"/>
      <c r="B262" s="108"/>
      <c r="C262" s="108"/>
      <c r="D262" s="42" t="s">
        <v>42</v>
      </c>
      <c r="E262" s="43">
        <f t="shared" si="92"/>
        <v>0</v>
      </c>
      <c r="F262" s="36"/>
      <c r="G262" s="45"/>
      <c r="H262" s="45"/>
      <c r="I262" s="45"/>
      <c r="J262" s="45"/>
      <c r="K262" s="45"/>
    </row>
    <row r="263" spans="1:11" ht="64.5" hidden="1" x14ac:dyDescent="0.25">
      <c r="A263" s="117"/>
      <c r="B263" s="109"/>
      <c r="C263" s="109"/>
      <c r="D263" s="42" t="s">
        <v>43</v>
      </c>
      <c r="E263" s="43">
        <f t="shared" si="92"/>
        <v>0</v>
      </c>
      <c r="F263" s="36"/>
      <c r="G263" s="45"/>
      <c r="H263" s="45"/>
      <c r="I263" s="45"/>
      <c r="J263" s="45"/>
      <c r="K263" s="45"/>
    </row>
    <row r="264" spans="1:11" hidden="1" x14ac:dyDescent="0.25">
      <c r="A264" s="115" t="s">
        <v>94</v>
      </c>
      <c r="B264" s="107" t="s">
        <v>95</v>
      </c>
      <c r="C264" s="107"/>
      <c r="D264" s="40" t="s">
        <v>45</v>
      </c>
      <c r="E264" s="43">
        <f t="shared" si="92"/>
        <v>500</v>
      </c>
      <c r="F264" s="33">
        <f t="shared" ref="F264:K264" si="114">F265+F266+F267+F268+F575</f>
        <v>0</v>
      </c>
      <c r="G264" s="49">
        <f t="shared" si="114"/>
        <v>100</v>
      </c>
      <c r="H264" s="49">
        <f t="shared" si="114"/>
        <v>100</v>
      </c>
      <c r="I264" s="49">
        <f t="shared" si="114"/>
        <v>100</v>
      </c>
      <c r="J264" s="49">
        <f t="shared" si="114"/>
        <v>100</v>
      </c>
      <c r="K264" s="49">
        <f t="shared" si="114"/>
        <v>100</v>
      </c>
    </row>
    <row r="265" spans="1:11" ht="51.75" hidden="1" x14ac:dyDescent="0.25">
      <c r="A265" s="116"/>
      <c r="B265" s="108"/>
      <c r="C265" s="108"/>
      <c r="D265" s="42" t="s">
        <v>40</v>
      </c>
      <c r="E265" s="43">
        <f t="shared" si="92"/>
        <v>500</v>
      </c>
      <c r="F265" s="36">
        <v>0</v>
      </c>
      <c r="G265" s="45">
        <v>100</v>
      </c>
      <c r="H265" s="45">
        <v>100</v>
      </c>
      <c r="I265" s="45">
        <v>100</v>
      </c>
      <c r="J265" s="45">
        <v>100</v>
      </c>
      <c r="K265" s="45">
        <v>100</v>
      </c>
    </row>
    <row r="266" spans="1:11" ht="64.5" hidden="1" x14ac:dyDescent="0.25">
      <c r="A266" s="116"/>
      <c r="B266" s="108"/>
      <c r="C266" s="108"/>
      <c r="D266" s="42" t="s">
        <v>41</v>
      </c>
      <c r="E266" s="43">
        <f t="shared" si="92"/>
        <v>0</v>
      </c>
      <c r="F266" s="36"/>
      <c r="G266" s="45"/>
      <c r="H266" s="45"/>
      <c r="I266" s="45"/>
      <c r="J266" s="45"/>
      <c r="K266" s="45"/>
    </row>
    <row r="267" spans="1:11" ht="51.75" hidden="1" x14ac:dyDescent="0.25">
      <c r="A267" s="116"/>
      <c r="B267" s="108"/>
      <c r="C267" s="108"/>
      <c r="D267" s="42" t="s">
        <v>42</v>
      </c>
      <c r="E267" s="43">
        <f t="shared" si="92"/>
        <v>0</v>
      </c>
      <c r="F267" s="36"/>
      <c r="G267" s="45"/>
      <c r="H267" s="45"/>
      <c r="I267" s="45"/>
      <c r="J267" s="45"/>
      <c r="K267" s="45"/>
    </row>
    <row r="268" spans="1:11" ht="64.5" hidden="1" x14ac:dyDescent="0.25">
      <c r="A268" s="117"/>
      <c r="B268" s="109"/>
      <c r="C268" s="109"/>
      <c r="D268" s="42" t="s">
        <v>43</v>
      </c>
      <c r="E268" s="43">
        <f t="shared" si="92"/>
        <v>0</v>
      </c>
      <c r="F268" s="36"/>
      <c r="G268" s="45"/>
      <c r="H268" s="45"/>
      <c r="I268" s="45"/>
      <c r="J268" s="45"/>
      <c r="K268" s="45"/>
    </row>
    <row r="269" spans="1:11" hidden="1" x14ac:dyDescent="0.25">
      <c r="A269" s="115" t="s">
        <v>96</v>
      </c>
      <c r="B269" s="107" t="s">
        <v>97</v>
      </c>
      <c r="C269" s="107"/>
      <c r="D269" s="40" t="s">
        <v>45</v>
      </c>
      <c r="E269" s="43">
        <f t="shared" si="92"/>
        <v>3035</v>
      </c>
      <c r="F269" s="33">
        <f t="shared" ref="F269:K269" si="115">F270+F271+F272+F273+F580</f>
        <v>0</v>
      </c>
      <c r="G269" s="49">
        <f t="shared" si="115"/>
        <v>407</v>
      </c>
      <c r="H269" s="49">
        <f t="shared" si="115"/>
        <v>1407</v>
      </c>
      <c r="I269" s="49">
        <f t="shared" si="115"/>
        <v>407</v>
      </c>
      <c r="J269" s="49">
        <f t="shared" si="115"/>
        <v>407</v>
      </c>
      <c r="K269" s="49">
        <f t="shared" si="115"/>
        <v>407</v>
      </c>
    </row>
    <row r="270" spans="1:11" ht="51.75" hidden="1" x14ac:dyDescent="0.25">
      <c r="A270" s="116"/>
      <c r="B270" s="108"/>
      <c r="C270" s="108"/>
      <c r="D270" s="42" t="s">
        <v>40</v>
      </c>
      <c r="E270" s="43">
        <f t="shared" si="92"/>
        <v>3035</v>
      </c>
      <c r="F270" s="36">
        <v>0</v>
      </c>
      <c r="G270" s="45">
        <v>407</v>
      </c>
      <c r="H270" s="45">
        <v>1407</v>
      </c>
      <c r="I270" s="45">
        <v>407</v>
      </c>
      <c r="J270" s="45">
        <v>407</v>
      </c>
      <c r="K270" s="45">
        <v>407</v>
      </c>
    </row>
    <row r="271" spans="1:11" ht="64.5" hidden="1" x14ac:dyDescent="0.25">
      <c r="A271" s="116"/>
      <c r="B271" s="108"/>
      <c r="C271" s="108"/>
      <c r="D271" s="42" t="s">
        <v>41</v>
      </c>
      <c r="E271" s="43">
        <f t="shared" si="92"/>
        <v>0</v>
      </c>
      <c r="F271" s="36"/>
      <c r="G271" s="45"/>
      <c r="H271" s="45"/>
      <c r="I271" s="45"/>
      <c r="J271" s="45"/>
      <c r="K271" s="45"/>
    </row>
    <row r="272" spans="1:11" ht="51.75" hidden="1" x14ac:dyDescent="0.25">
      <c r="A272" s="116"/>
      <c r="B272" s="108"/>
      <c r="C272" s="108"/>
      <c r="D272" s="42" t="s">
        <v>42</v>
      </c>
      <c r="E272" s="43">
        <f t="shared" si="92"/>
        <v>0</v>
      </c>
      <c r="F272" s="36"/>
      <c r="G272" s="45"/>
      <c r="H272" s="45"/>
      <c r="I272" s="45"/>
      <c r="J272" s="45"/>
      <c r="K272" s="45"/>
    </row>
    <row r="273" spans="1:11" ht="64.5" hidden="1" x14ac:dyDescent="0.25">
      <c r="A273" s="117"/>
      <c r="B273" s="109"/>
      <c r="C273" s="109"/>
      <c r="D273" s="42" t="s">
        <v>43</v>
      </c>
      <c r="E273" s="43">
        <f t="shared" si="92"/>
        <v>0</v>
      </c>
      <c r="F273" s="36"/>
      <c r="G273" s="45"/>
      <c r="H273" s="45"/>
      <c r="I273" s="45"/>
      <c r="J273" s="45"/>
      <c r="K273" s="45"/>
    </row>
    <row r="274" spans="1:11" x14ac:dyDescent="0.25">
      <c r="A274" s="128" t="s">
        <v>65</v>
      </c>
      <c r="B274" s="128" t="s">
        <v>66</v>
      </c>
      <c r="C274" s="128" t="s">
        <v>63</v>
      </c>
      <c r="D274" s="53" t="s">
        <v>45</v>
      </c>
      <c r="E274" s="56">
        <f t="shared" si="92"/>
        <v>15006.119999999999</v>
      </c>
      <c r="F274" s="59">
        <f>F275+F276+F277+F278</f>
        <v>5708.26</v>
      </c>
      <c r="G274" s="59">
        <f t="shared" ref="G274:K274" si="116">G275+G276+G277+G278</f>
        <v>4187.58</v>
      </c>
      <c r="H274" s="59">
        <f t="shared" si="116"/>
        <v>3829.06</v>
      </c>
      <c r="I274" s="59">
        <f t="shared" si="116"/>
        <v>1281.2199999999998</v>
      </c>
      <c r="J274" s="59">
        <f t="shared" si="116"/>
        <v>0</v>
      </c>
      <c r="K274" s="59">
        <f t="shared" si="116"/>
        <v>0</v>
      </c>
    </row>
    <row r="275" spans="1:11" ht="51.75" x14ac:dyDescent="0.25">
      <c r="A275" s="128"/>
      <c r="B275" s="128"/>
      <c r="C275" s="128"/>
      <c r="D275" s="55" t="s">
        <v>40</v>
      </c>
      <c r="E275" s="56">
        <f t="shared" si="92"/>
        <v>1517.4599999999998</v>
      </c>
      <c r="F275" s="58">
        <f>F281</f>
        <v>927.68000000000006</v>
      </c>
      <c r="G275" s="58">
        <f t="shared" ref="G275:K275" si="117">G281+G406</f>
        <v>487.58</v>
      </c>
      <c r="H275" s="58">
        <f t="shared" si="117"/>
        <v>76.58</v>
      </c>
      <c r="I275" s="58">
        <f t="shared" si="117"/>
        <v>25.62</v>
      </c>
      <c r="J275" s="58">
        <f t="shared" si="117"/>
        <v>0</v>
      </c>
      <c r="K275" s="58">
        <f t="shared" si="117"/>
        <v>0</v>
      </c>
    </row>
    <row r="276" spans="1:11" ht="64.5" x14ac:dyDescent="0.25">
      <c r="A276" s="128"/>
      <c r="B276" s="128"/>
      <c r="C276" s="128"/>
      <c r="D276" s="55" t="s">
        <v>41</v>
      </c>
      <c r="E276" s="56">
        <f t="shared" si="92"/>
        <v>13488.66</v>
      </c>
      <c r="F276" s="58">
        <f>F282</f>
        <v>4780.58</v>
      </c>
      <c r="G276" s="58">
        <f t="shared" ref="G276:K276" si="118">G282+G407</f>
        <v>3700</v>
      </c>
      <c r="H276" s="58">
        <f t="shared" si="118"/>
        <v>3752.48</v>
      </c>
      <c r="I276" s="58">
        <f t="shared" si="118"/>
        <v>1255.5999999999999</v>
      </c>
      <c r="J276" s="58">
        <f t="shared" si="118"/>
        <v>0</v>
      </c>
      <c r="K276" s="58">
        <f t="shared" si="118"/>
        <v>0</v>
      </c>
    </row>
    <row r="277" spans="1:11" ht="51.75" x14ac:dyDescent="0.25">
      <c r="A277" s="128"/>
      <c r="B277" s="128"/>
      <c r="C277" s="128"/>
      <c r="D277" s="55" t="s">
        <v>42</v>
      </c>
      <c r="E277" s="56">
        <f t="shared" si="92"/>
        <v>0</v>
      </c>
      <c r="F277" s="58">
        <f t="shared" ref="F277:K277" si="119">F283+F408</f>
        <v>0</v>
      </c>
      <c r="G277" s="58">
        <f t="shared" si="119"/>
        <v>0</v>
      </c>
      <c r="H277" s="58">
        <f t="shared" si="119"/>
        <v>0</v>
      </c>
      <c r="I277" s="58">
        <f t="shared" si="119"/>
        <v>0</v>
      </c>
      <c r="J277" s="58">
        <f t="shared" si="119"/>
        <v>0</v>
      </c>
      <c r="K277" s="58">
        <f t="shared" si="119"/>
        <v>0</v>
      </c>
    </row>
    <row r="278" spans="1:11" ht="64.5" x14ac:dyDescent="0.25">
      <c r="A278" s="128"/>
      <c r="B278" s="128"/>
      <c r="C278" s="128"/>
      <c r="D278" s="55" t="s">
        <v>43</v>
      </c>
      <c r="E278" s="56">
        <f t="shared" si="92"/>
        <v>0</v>
      </c>
      <c r="F278" s="58">
        <f t="shared" ref="F278:K278" si="120">F284+F409</f>
        <v>0</v>
      </c>
      <c r="G278" s="58">
        <f t="shared" si="120"/>
        <v>0</v>
      </c>
      <c r="H278" s="58">
        <f t="shared" si="120"/>
        <v>0</v>
      </c>
      <c r="I278" s="58">
        <f t="shared" si="120"/>
        <v>0</v>
      </c>
      <c r="J278" s="58">
        <f t="shared" si="120"/>
        <v>0</v>
      </c>
      <c r="K278" s="58">
        <f t="shared" si="120"/>
        <v>0</v>
      </c>
    </row>
    <row r="279" spans="1:11" ht="39" x14ac:dyDescent="0.25">
      <c r="A279" s="128"/>
      <c r="B279" s="128"/>
      <c r="C279" s="128"/>
      <c r="D279" s="55" t="s">
        <v>44</v>
      </c>
      <c r="E279" s="56">
        <f t="shared" si="92"/>
        <v>0</v>
      </c>
      <c r="F279" s="58"/>
      <c r="G279" s="58"/>
      <c r="H279" s="58"/>
      <c r="I279" s="58"/>
      <c r="J279" s="58"/>
      <c r="K279" s="58"/>
    </row>
    <row r="280" spans="1:11" x14ac:dyDescent="0.25">
      <c r="A280" s="118" t="s">
        <v>277</v>
      </c>
      <c r="B280" s="118" t="s">
        <v>98</v>
      </c>
      <c r="C280" s="118" t="s">
        <v>67</v>
      </c>
      <c r="D280" s="60" t="s">
        <v>45</v>
      </c>
      <c r="E280" s="61">
        <f t="shared" si="92"/>
        <v>15006.119999999999</v>
      </c>
      <c r="F280" s="62">
        <f>SUM(F281:F284)</f>
        <v>5708.26</v>
      </c>
      <c r="G280" s="62">
        <f t="shared" ref="G280:K280" si="121">SUM(G281:G284)</f>
        <v>4187.58</v>
      </c>
      <c r="H280" s="62">
        <f t="shared" si="121"/>
        <v>3829.06</v>
      </c>
      <c r="I280" s="52">
        <f t="shared" si="121"/>
        <v>1281.2199999999998</v>
      </c>
      <c r="J280" s="62">
        <f t="shared" si="121"/>
        <v>0</v>
      </c>
      <c r="K280" s="62">
        <f t="shared" si="121"/>
        <v>0</v>
      </c>
    </row>
    <row r="281" spans="1:11" ht="51.75" x14ac:dyDescent="0.25">
      <c r="A281" s="119"/>
      <c r="B281" s="119"/>
      <c r="C281" s="119"/>
      <c r="D281" s="63" t="s">
        <v>40</v>
      </c>
      <c r="E281" s="61">
        <f t="shared" ref="E281:E344" si="122">F281+G281+H281+I281+J281+K281</f>
        <v>1517.4599999999998</v>
      </c>
      <c r="F281" s="62">
        <f>F286+F291</f>
        <v>927.68000000000006</v>
      </c>
      <c r="G281" s="62">
        <f t="shared" ref="G281:K281" si="123">G286+G291</f>
        <v>487.58</v>
      </c>
      <c r="H281" s="62">
        <f t="shared" si="123"/>
        <v>76.58</v>
      </c>
      <c r="I281" s="62">
        <f t="shared" si="123"/>
        <v>25.62</v>
      </c>
      <c r="J281" s="62">
        <f t="shared" si="123"/>
        <v>0</v>
      </c>
      <c r="K281" s="62">
        <f t="shared" si="123"/>
        <v>0</v>
      </c>
    </row>
    <row r="282" spans="1:11" ht="64.5" x14ac:dyDescent="0.25">
      <c r="A282" s="119"/>
      <c r="B282" s="119"/>
      <c r="C282" s="119"/>
      <c r="D282" s="63" t="s">
        <v>41</v>
      </c>
      <c r="E282" s="61">
        <f t="shared" si="122"/>
        <v>13488.66</v>
      </c>
      <c r="F282" s="62">
        <f>F287+F292</f>
        <v>4780.58</v>
      </c>
      <c r="G282" s="62">
        <f t="shared" ref="G282:K282" si="124">G287+G292</f>
        <v>3700</v>
      </c>
      <c r="H282" s="62">
        <f t="shared" si="124"/>
        <v>3752.48</v>
      </c>
      <c r="I282" s="62">
        <f t="shared" si="124"/>
        <v>1255.5999999999999</v>
      </c>
      <c r="J282" s="62">
        <f t="shared" si="124"/>
        <v>0</v>
      </c>
      <c r="K282" s="62">
        <f t="shared" si="124"/>
        <v>0</v>
      </c>
    </row>
    <row r="283" spans="1:11" ht="51.75" x14ac:dyDescent="0.25">
      <c r="A283" s="119"/>
      <c r="B283" s="119"/>
      <c r="C283" s="119"/>
      <c r="D283" s="63" t="s">
        <v>42</v>
      </c>
      <c r="E283" s="61">
        <f t="shared" si="122"/>
        <v>0</v>
      </c>
      <c r="F283" s="62">
        <f t="shared" ref="F283:K283" si="125">F288+F293+F303+F308+F313+F318+F323+F328+F333+F338+F343+F348+F353+F358+F363+F373+F378+F383+F393+F398+F403+F368+F388+F298</f>
        <v>0</v>
      </c>
      <c r="G283" s="62">
        <f t="shared" si="125"/>
        <v>0</v>
      </c>
      <c r="H283" s="62">
        <f t="shared" si="125"/>
        <v>0</v>
      </c>
      <c r="I283" s="62">
        <f t="shared" si="125"/>
        <v>0</v>
      </c>
      <c r="J283" s="62">
        <f t="shared" si="125"/>
        <v>0</v>
      </c>
      <c r="K283" s="62">
        <f t="shared" si="125"/>
        <v>0</v>
      </c>
    </row>
    <row r="284" spans="1:11" ht="64.5" x14ac:dyDescent="0.25">
      <c r="A284" s="120"/>
      <c r="B284" s="120"/>
      <c r="C284" s="120"/>
      <c r="D284" s="63" t="s">
        <v>43</v>
      </c>
      <c r="E284" s="61">
        <f t="shared" si="122"/>
        <v>0</v>
      </c>
      <c r="F284" s="64">
        <f t="shared" ref="F284:K284" si="126">F289+F294+F304+F309+F314+F319+F324+F329+F334+F339+F344+F349+F354+F359+F364+F374+F379+F384+F394+F399+F404+F369+F389+F299</f>
        <v>0</v>
      </c>
      <c r="G284" s="62">
        <f t="shared" si="126"/>
        <v>0</v>
      </c>
      <c r="H284" s="62">
        <f t="shared" si="126"/>
        <v>0</v>
      </c>
      <c r="I284" s="62">
        <f t="shared" si="126"/>
        <v>0</v>
      </c>
      <c r="J284" s="62">
        <f t="shared" si="126"/>
        <v>0</v>
      </c>
      <c r="K284" s="62">
        <f t="shared" si="126"/>
        <v>0</v>
      </c>
    </row>
    <row r="285" spans="1:11" x14ac:dyDescent="0.25">
      <c r="A285" s="107" t="s">
        <v>278</v>
      </c>
      <c r="B285" s="107" t="s">
        <v>276</v>
      </c>
      <c r="C285" s="107" t="s">
        <v>99</v>
      </c>
      <c r="D285" s="40" t="s">
        <v>45</v>
      </c>
      <c r="E285" s="43">
        <f t="shared" si="122"/>
        <v>1881.19</v>
      </c>
      <c r="F285" s="33">
        <f>F286+F287+F288+F289</f>
        <v>1470.19</v>
      </c>
      <c r="G285" s="33">
        <f>G286+G287+G288+G289</f>
        <v>411</v>
      </c>
      <c r="H285" s="49">
        <f t="shared" ref="H285:K285" si="127">H286+H287+H288+H289</f>
        <v>0</v>
      </c>
      <c r="I285" s="49">
        <f t="shared" si="127"/>
        <v>0</v>
      </c>
      <c r="J285" s="49">
        <f t="shared" si="127"/>
        <v>0</v>
      </c>
      <c r="K285" s="49">
        <f t="shared" si="127"/>
        <v>0</v>
      </c>
    </row>
    <row r="286" spans="1:11" ht="51.75" x14ac:dyDescent="0.25">
      <c r="A286" s="108"/>
      <c r="B286" s="108"/>
      <c r="C286" s="108"/>
      <c r="D286" s="42" t="s">
        <v>40</v>
      </c>
      <c r="E286" s="43">
        <f t="shared" si="122"/>
        <v>1189.08</v>
      </c>
      <c r="F286" s="36">
        <v>778.08</v>
      </c>
      <c r="G286" s="36">
        <v>411</v>
      </c>
      <c r="H286" s="45">
        <v>0</v>
      </c>
      <c r="I286" s="45">
        <v>0</v>
      </c>
      <c r="J286" s="45">
        <v>0</v>
      </c>
      <c r="K286" s="45">
        <v>0</v>
      </c>
    </row>
    <row r="287" spans="1:11" ht="64.5" x14ac:dyDescent="0.25">
      <c r="A287" s="108"/>
      <c r="B287" s="108"/>
      <c r="C287" s="108"/>
      <c r="D287" s="42" t="s">
        <v>41</v>
      </c>
      <c r="E287" s="43">
        <f t="shared" si="122"/>
        <v>692.11</v>
      </c>
      <c r="F287" s="36">
        <v>692.11</v>
      </c>
      <c r="G287" s="45">
        <v>0</v>
      </c>
      <c r="H287" s="45">
        <v>0</v>
      </c>
      <c r="I287" s="45">
        <v>0</v>
      </c>
      <c r="J287" s="45">
        <v>0</v>
      </c>
      <c r="K287" s="45">
        <v>0</v>
      </c>
    </row>
    <row r="288" spans="1:11" ht="51.75" x14ac:dyDescent="0.25">
      <c r="A288" s="108"/>
      <c r="B288" s="108"/>
      <c r="C288" s="108"/>
      <c r="D288" s="42" t="s">
        <v>42</v>
      </c>
      <c r="E288" s="43">
        <f t="shared" si="122"/>
        <v>0</v>
      </c>
      <c r="F288" s="36">
        <v>0</v>
      </c>
      <c r="G288" s="45">
        <v>0</v>
      </c>
      <c r="H288" s="45">
        <v>0</v>
      </c>
      <c r="I288" s="45">
        <v>0</v>
      </c>
      <c r="J288" s="45">
        <v>0</v>
      </c>
      <c r="K288" s="45">
        <v>0</v>
      </c>
    </row>
    <row r="289" spans="1:11" ht="64.5" x14ac:dyDescent="0.25">
      <c r="A289" s="109"/>
      <c r="B289" s="109"/>
      <c r="C289" s="109"/>
      <c r="D289" s="42" t="s">
        <v>43</v>
      </c>
      <c r="E289" s="43">
        <f t="shared" si="122"/>
        <v>0</v>
      </c>
      <c r="F289" s="36">
        <v>0</v>
      </c>
      <c r="G289" s="45">
        <v>0</v>
      </c>
      <c r="H289" s="45">
        <v>0</v>
      </c>
      <c r="I289" s="45">
        <v>0</v>
      </c>
      <c r="J289" s="45">
        <v>0</v>
      </c>
      <c r="K289" s="45">
        <v>0</v>
      </c>
    </row>
    <row r="290" spans="1:11" x14ac:dyDescent="0.25">
      <c r="A290" s="107" t="s">
        <v>279</v>
      </c>
      <c r="B290" s="107" t="s">
        <v>280</v>
      </c>
      <c r="C290" s="107" t="s">
        <v>99</v>
      </c>
      <c r="D290" s="40" t="s">
        <v>45</v>
      </c>
      <c r="E290" s="43">
        <f t="shared" si="122"/>
        <v>13124.929999999998</v>
      </c>
      <c r="F290" s="33">
        <f>F291+F292+F293+F294</f>
        <v>4238.07</v>
      </c>
      <c r="G290" s="33">
        <f>G291+G292+G293+G294+G425</f>
        <v>3776.58</v>
      </c>
      <c r="H290" s="49">
        <f>H291+H292+H293+H294</f>
        <v>3829.06</v>
      </c>
      <c r="I290" s="49">
        <f>I291+I292+I293+I294+I425</f>
        <v>1281.2199999999998</v>
      </c>
      <c r="J290" s="49">
        <f>J291+J292+J293+J294+J425</f>
        <v>0</v>
      </c>
      <c r="K290" s="49">
        <f>K291+K292+K293+K294+K425</f>
        <v>0</v>
      </c>
    </row>
    <row r="291" spans="1:11" ht="51.75" x14ac:dyDescent="0.25">
      <c r="A291" s="108"/>
      <c r="B291" s="108"/>
      <c r="C291" s="108"/>
      <c r="D291" s="42" t="s">
        <v>40</v>
      </c>
      <c r="E291" s="43">
        <f t="shared" si="122"/>
        <v>328.38</v>
      </c>
      <c r="F291" s="36">
        <v>149.6</v>
      </c>
      <c r="G291" s="45">
        <v>76.58</v>
      </c>
      <c r="H291" s="45">
        <v>76.58</v>
      </c>
      <c r="I291" s="45">
        <v>25.62</v>
      </c>
      <c r="J291" s="45">
        <v>0</v>
      </c>
      <c r="K291" s="45">
        <v>0</v>
      </c>
    </row>
    <row r="292" spans="1:11" ht="64.5" x14ac:dyDescent="0.25">
      <c r="A292" s="108"/>
      <c r="B292" s="108"/>
      <c r="C292" s="108"/>
      <c r="D292" s="42" t="s">
        <v>41</v>
      </c>
      <c r="E292" s="43">
        <f t="shared" si="122"/>
        <v>12796.55</v>
      </c>
      <c r="F292" s="36">
        <v>4088.47</v>
      </c>
      <c r="G292" s="45">
        <v>3700</v>
      </c>
      <c r="H292" s="45">
        <v>3752.48</v>
      </c>
      <c r="I292" s="45">
        <v>1255.5999999999999</v>
      </c>
      <c r="J292" s="45">
        <v>0</v>
      </c>
      <c r="K292" s="45">
        <v>0</v>
      </c>
    </row>
    <row r="293" spans="1:11" ht="51.75" x14ac:dyDescent="0.25">
      <c r="A293" s="108"/>
      <c r="B293" s="108"/>
      <c r="C293" s="108"/>
      <c r="D293" s="42" t="s">
        <v>42</v>
      </c>
      <c r="E293" s="43">
        <f t="shared" si="122"/>
        <v>0</v>
      </c>
      <c r="F293" s="36">
        <v>0</v>
      </c>
      <c r="G293" s="45">
        <v>0</v>
      </c>
      <c r="H293" s="45">
        <v>0</v>
      </c>
      <c r="I293" s="45">
        <v>0</v>
      </c>
      <c r="J293" s="45">
        <v>0</v>
      </c>
      <c r="K293" s="45">
        <v>0</v>
      </c>
    </row>
    <row r="294" spans="1:11" ht="64.5" x14ac:dyDescent="0.25">
      <c r="A294" s="109"/>
      <c r="B294" s="109"/>
      <c r="C294" s="109"/>
      <c r="D294" s="42" t="s">
        <v>43</v>
      </c>
      <c r="E294" s="43">
        <f t="shared" si="122"/>
        <v>0</v>
      </c>
      <c r="F294" s="36">
        <v>0</v>
      </c>
      <c r="G294" s="45">
        <v>0</v>
      </c>
      <c r="H294" s="45">
        <v>0</v>
      </c>
      <c r="I294" s="45">
        <v>0</v>
      </c>
      <c r="J294" s="45">
        <v>0</v>
      </c>
      <c r="K294" s="45">
        <v>0</v>
      </c>
    </row>
    <row r="295" spans="1:11" hidden="1" x14ac:dyDescent="0.25">
      <c r="A295" s="107" t="s">
        <v>101</v>
      </c>
      <c r="B295" s="107" t="s">
        <v>142</v>
      </c>
      <c r="C295" s="107" t="s">
        <v>99</v>
      </c>
      <c r="D295" s="40" t="s">
        <v>45</v>
      </c>
      <c r="E295" s="43">
        <f t="shared" si="122"/>
        <v>0</v>
      </c>
      <c r="F295" s="33">
        <f t="shared" ref="F295:K295" si="128">F296+F297+F298+F299</f>
        <v>0</v>
      </c>
      <c r="G295" s="49">
        <f t="shared" si="128"/>
        <v>0</v>
      </c>
      <c r="H295" s="49">
        <f t="shared" si="128"/>
        <v>0</v>
      </c>
      <c r="I295" s="49">
        <f t="shared" si="128"/>
        <v>0</v>
      </c>
      <c r="J295" s="49">
        <f t="shared" si="128"/>
        <v>0</v>
      </c>
      <c r="K295" s="49">
        <f t="shared" si="128"/>
        <v>0</v>
      </c>
    </row>
    <row r="296" spans="1:11" ht="51.75" hidden="1" x14ac:dyDescent="0.25">
      <c r="A296" s="108"/>
      <c r="B296" s="108"/>
      <c r="C296" s="108"/>
      <c r="D296" s="42" t="s">
        <v>40</v>
      </c>
      <c r="E296" s="43">
        <f t="shared" si="122"/>
        <v>0</v>
      </c>
      <c r="F296" s="36">
        <v>0</v>
      </c>
      <c r="G296" s="45">
        <v>0</v>
      </c>
      <c r="H296" s="45">
        <v>0</v>
      </c>
      <c r="I296" s="45">
        <v>0</v>
      </c>
      <c r="J296" s="45">
        <v>0</v>
      </c>
      <c r="K296" s="45">
        <v>0</v>
      </c>
    </row>
    <row r="297" spans="1:11" ht="64.5" hidden="1" x14ac:dyDescent="0.25">
      <c r="A297" s="108"/>
      <c r="B297" s="108"/>
      <c r="C297" s="108"/>
      <c r="D297" s="42" t="s">
        <v>41</v>
      </c>
      <c r="E297" s="43">
        <f t="shared" si="122"/>
        <v>0</v>
      </c>
      <c r="F297" s="36">
        <v>0</v>
      </c>
      <c r="G297" s="45">
        <v>0</v>
      </c>
      <c r="H297" s="45">
        <v>0</v>
      </c>
      <c r="I297" s="45">
        <v>0</v>
      </c>
      <c r="J297" s="45">
        <v>0</v>
      </c>
      <c r="K297" s="45">
        <v>0</v>
      </c>
    </row>
    <row r="298" spans="1:11" ht="51.75" hidden="1" x14ac:dyDescent="0.25">
      <c r="A298" s="108"/>
      <c r="B298" s="108"/>
      <c r="C298" s="108"/>
      <c r="D298" s="42" t="s">
        <v>42</v>
      </c>
      <c r="E298" s="43">
        <f t="shared" si="122"/>
        <v>0</v>
      </c>
      <c r="F298" s="36">
        <v>0</v>
      </c>
      <c r="G298" s="45">
        <v>0</v>
      </c>
      <c r="H298" s="45">
        <v>0</v>
      </c>
      <c r="I298" s="45">
        <v>0</v>
      </c>
      <c r="J298" s="45">
        <v>0</v>
      </c>
      <c r="K298" s="45">
        <v>0</v>
      </c>
    </row>
    <row r="299" spans="1:11" ht="64.5" hidden="1" x14ac:dyDescent="0.25">
      <c r="A299" s="109"/>
      <c r="B299" s="109"/>
      <c r="C299" s="109"/>
      <c r="D299" s="42" t="s">
        <v>43</v>
      </c>
      <c r="E299" s="43">
        <f t="shared" si="122"/>
        <v>0</v>
      </c>
      <c r="F299" s="36">
        <v>0</v>
      </c>
      <c r="G299" s="45">
        <v>0</v>
      </c>
      <c r="H299" s="45">
        <v>0</v>
      </c>
      <c r="I299" s="45">
        <v>0</v>
      </c>
      <c r="J299" s="45">
        <v>0</v>
      </c>
      <c r="K299" s="45">
        <v>0</v>
      </c>
    </row>
    <row r="300" spans="1:11" hidden="1" x14ac:dyDescent="0.25">
      <c r="A300" s="107" t="s">
        <v>101</v>
      </c>
      <c r="B300" s="107" t="s">
        <v>147</v>
      </c>
      <c r="C300" s="107" t="s">
        <v>99</v>
      </c>
      <c r="D300" s="40" t="s">
        <v>45</v>
      </c>
      <c r="E300" s="43">
        <f t="shared" si="122"/>
        <v>0</v>
      </c>
      <c r="F300" s="33">
        <f t="shared" ref="F300:K300" si="129">F301+F302+F303+F304</f>
        <v>0</v>
      </c>
      <c r="G300" s="49">
        <f t="shared" si="129"/>
        <v>0</v>
      </c>
      <c r="H300" s="49">
        <f t="shared" si="129"/>
        <v>0</v>
      </c>
      <c r="I300" s="49">
        <f t="shared" si="129"/>
        <v>0</v>
      </c>
      <c r="J300" s="49">
        <f t="shared" si="129"/>
        <v>0</v>
      </c>
      <c r="K300" s="49">
        <f t="shared" si="129"/>
        <v>0</v>
      </c>
    </row>
    <row r="301" spans="1:11" ht="51.75" hidden="1" x14ac:dyDescent="0.25">
      <c r="A301" s="108"/>
      <c r="B301" s="108"/>
      <c r="C301" s="108"/>
      <c r="D301" s="42" t="s">
        <v>40</v>
      </c>
      <c r="E301" s="43">
        <f t="shared" si="122"/>
        <v>0</v>
      </c>
      <c r="F301" s="36">
        <v>0</v>
      </c>
      <c r="G301" s="45">
        <v>0</v>
      </c>
      <c r="H301" s="45">
        <v>0</v>
      </c>
      <c r="I301" s="45">
        <v>0</v>
      </c>
      <c r="J301" s="45">
        <v>0</v>
      </c>
      <c r="K301" s="45">
        <v>0</v>
      </c>
    </row>
    <row r="302" spans="1:11" ht="64.5" hidden="1" x14ac:dyDescent="0.25">
      <c r="A302" s="108"/>
      <c r="B302" s="108"/>
      <c r="C302" s="108"/>
      <c r="D302" s="42" t="s">
        <v>41</v>
      </c>
      <c r="E302" s="43">
        <f t="shared" si="122"/>
        <v>0</v>
      </c>
      <c r="F302" s="36">
        <v>0</v>
      </c>
      <c r="G302" s="45">
        <v>0</v>
      </c>
      <c r="H302" s="45">
        <v>0</v>
      </c>
      <c r="I302" s="45">
        <v>0</v>
      </c>
      <c r="J302" s="45">
        <v>0</v>
      </c>
      <c r="K302" s="45">
        <v>0</v>
      </c>
    </row>
    <row r="303" spans="1:11" ht="51.75" hidden="1" x14ac:dyDescent="0.25">
      <c r="A303" s="108"/>
      <c r="B303" s="108"/>
      <c r="C303" s="108"/>
      <c r="D303" s="42" t="s">
        <v>42</v>
      </c>
      <c r="E303" s="43">
        <f t="shared" si="122"/>
        <v>0</v>
      </c>
      <c r="F303" s="36">
        <v>0</v>
      </c>
      <c r="G303" s="45">
        <v>0</v>
      </c>
      <c r="H303" s="45">
        <v>0</v>
      </c>
      <c r="I303" s="45">
        <v>0</v>
      </c>
      <c r="J303" s="45">
        <v>0</v>
      </c>
      <c r="K303" s="45">
        <v>0</v>
      </c>
    </row>
    <row r="304" spans="1:11" ht="64.5" hidden="1" x14ac:dyDescent="0.25">
      <c r="A304" s="109"/>
      <c r="B304" s="109"/>
      <c r="C304" s="109"/>
      <c r="D304" s="42" t="s">
        <v>43</v>
      </c>
      <c r="E304" s="43">
        <f t="shared" si="122"/>
        <v>0</v>
      </c>
      <c r="F304" s="36">
        <v>0</v>
      </c>
      <c r="G304" s="45">
        <v>0</v>
      </c>
      <c r="H304" s="45">
        <v>0</v>
      </c>
      <c r="I304" s="45">
        <v>0</v>
      </c>
      <c r="J304" s="45">
        <v>0</v>
      </c>
      <c r="K304" s="45">
        <v>0</v>
      </c>
    </row>
    <row r="305" spans="1:11" hidden="1" x14ac:dyDescent="0.25">
      <c r="A305" s="107" t="s">
        <v>143</v>
      </c>
      <c r="B305" s="107" t="s">
        <v>145</v>
      </c>
      <c r="C305" s="107" t="s">
        <v>99</v>
      </c>
      <c r="D305" s="40" t="s">
        <v>45</v>
      </c>
      <c r="E305" s="43">
        <f t="shared" si="122"/>
        <v>0</v>
      </c>
      <c r="F305" s="33">
        <f t="shared" ref="F305:K305" si="130">F306+F307+F308+F309</f>
        <v>0</v>
      </c>
      <c r="G305" s="49">
        <f t="shared" si="130"/>
        <v>0</v>
      </c>
      <c r="H305" s="49">
        <f t="shared" si="130"/>
        <v>0</v>
      </c>
      <c r="I305" s="49">
        <f t="shared" si="130"/>
        <v>0</v>
      </c>
      <c r="J305" s="49">
        <f t="shared" si="130"/>
        <v>0</v>
      </c>
      <c r="K305" s="49">
        <f t="shared" si="130"/>
        <v>0</v>
      </c>
    </row>
    <row r="306" spans="1:11" ht="51.75" hidden="1" x14ac:dyDescent="0.25">
      <c r="A306" s="108"/>
      <c r="B306" s="108"/>
      <c r="C306" s="108"/>
      <c r="D306" s="42" t="s">
        <v>40</v>
      </c>
      <c r="E306" s="43">
        <f t="shared" si="122"/>
        <v>0</v>
      </c>
      <c r="F306" s="36">
        <v>0</v>
      </c>
      <c r="G306" s="45">
        <v>0</v>
      </c>
      <c r="H306" s="45">
        <v>0</v>
      </c>
      <c r="I306" s="45">
        <v>0</v>
      </c>
      <c r="J306" s="45">
        <v>0</v>
      </c>
      <c r="K306" s="45">
        <v>0</v>
      </c>
    </row>
    <row r="307" spans="1:11" ht="64.5" hidden="1" x14ac:dyDescent="0.25">
      <c r="A307" s="108"/>
      <c r="B307" s="108"/>
      <c r="C307" s="108"/>
      <c r="D307" s="42" t="s">
        <v>41</v>
      </c>
      <c r="E307" s="43">
        <f t="shared" si="122"/>
        <v>0</v>
      </c>
      <c r="F307" s="36">
        <v>0</v>
      </c>
      <c r="G307" s="45">
        <v>0</v>
      </c>
      <c r="H307" s="45">
        <v>0</v>
      </c>
      <c r="I307" s="45">
        <v>0</v>
      </c>
      <c r="J307" s="45">
        <v>0</v>
      </c>
      <c r="K307" s="45">
        <v>0</v>
      </c>
    </row>
    <row r="308" spans="1:11" ht="51.75" hidden="1" x14ac:dyDescent="0.25">
      <c r="A308" s="108"/>
      <c r="B308" s="108"/>
      <c r="C308" s="108"/>
      <c r="D308" s="42" t="s">
        <v>42</v>
      </c>
      <c r="E308" s="43">
        <f t="shared" si="122"/>
        <v>0</v>
      </c>
      <c r="F308" s="36">
        <v>0</v>
      </c>
      <c r="G308" s="45">
        <v>0</v>
      </c>
      <c r="H308" s="45">
        <v>0</v>
      </c>
      <c r="I308" s="45">
        <v>0</v>
      </c>
      <c r="J308" s="45">
        <v>0</v>
      </c>
      <c r="K308" s="45">
        <v>0</v>
      </c>
    </row>
    <row r="309" spans="1:11" ht="64.5" hidden="1" x14ac:dyDescent="0.25">
      <c r="A309" s="109"/>
      <c r="B309" s="109"/>
      <c r="C309" s="109"/>
      <c r="D309" s="42" t="s">
        <v>43</v>
      </c>
      <c r="E309" s="43">
        <f t="shared" si="122"/>
        <v>0</v>
      </c>
      <c r="F309" s="36">
        <v>0</v>
      </c>
      <c r="G309" s="45">
        <v>0</v>
      </c>
      <c r="H309" s="45">
        <v>0</v>
      </c>
      <c r="I309" s="45">
        <v>0</v>
      </c>
      <c r="J309" s="45">
        <v>0</v>
      </c>
      <c r="K309" s="45">
        <v>0</v>
      </c>
    </row>
    <row r="310" spans="1:11" hidden="1" x14ac:dyDescent="0.25">
      <c r="A310" s="107" t="s">
        <v>144</v>
      </c>
      <c r="B310" s="107" t="s">
        <v>150</v>
      </c>
      <c r="C310" s="107" t="s">
        <v>99</v>
      </c>
      <c r="D310" s="40" t="s">
        <v>45</v>
      </c>
      <c r="E310" s="43">
        <f t="shared" si="122"/>
        <v>0</v>
      </c>
      <c r="F310" s="33">
        <f t="shared" ref="F310:K310" si="131">F311+F312+F313+F314</f>
        <v>0</v>
      </c>
      <c r="G310" s="49">
        <f t="shared" si="131"/>
        <v>0</v>
      </c>
      <c r="H310" s="49">
        <f t="shared" si="131"/>
        <v>0</v>
      </c>
      <c r="I310" s="49">
        <f t="shared" si="131"/>
        <v>0</v>
      </c>
      <c r="J310" s="49">
        <f t="shared" si="131"/>
        <v>0</v>
      </c>
      <c r="K310" s="49">
        <f t="shared" si="131"/>
        <v>0</v>
      </c>
    </row>
    <row r="311" spans="1:11" ht="51.75" hidden="1" x14ac:dyDescent="0.25">
      <c r="A311" s="108"/>
      <c r="B311" s="108"/>
      <c r="C311" s="108"/>
      <c r="D311" s="42" t="s">
        <v>40</v>
      </c>
      <c r="E311" s="43">
        <f t="shared" si="122"/>
        <v>0</v>
      </c>
      <c r="F311" s="33">
        <f t="shared" ref="F311:F314" si="132">F312+F313+F314+F315</f>
        <v>0</v>
      </c>
      <c r="G311" s="45">
        <v>0</v>
      </c>
      <c r="H311" s="45">
        <v>0</v>
      </c>
      <c r="I311" s="45">
        <v>0</v>
      </c>
      <c r="J311" s="45">
        <v>0</v>
      </c>
      <c r="K311" s="45">
        <v>0</v>
      </c>
    </row>
    <row r="312" spans="1:11" ht="64.5" hidden="1" x14ac:dyDescent="0.25">
      <c r="A312" s="108"/>
      <c r="B312" s="108"/>
      <c r="C312" s="108"/>
      <c r="D312" s="42" t="s">
        <v>41</v>
      </c>
      <c r="E312" s="43">
        <f t="shared" si="122"/>
        <v>0</v>
      </c>
      <c r="F312" s="33">
        <f t="shared" si="132"/>
        <v>0</v>
      </c>
      <c r="G312" s="45">
        <v>0</v>
      </c>
      <c r="H312" s="45">
        <v>0</v>
      </c>
      <c r="I312" s="45">
        <v>0</v>
      </c>
      <c r="J312" s="45">
        <v>0</v>
      </c>
      <c r="K312" s="45">
        <v>0</v>
      </c>
    </row>
    <row r="313" spans="1:11" ht="51.75" hidden="1" x14ac:dyDescent="0.25">
      <c r="A313" s="108"/>
      <c r="B313" s="108"/>
      <c r="C313" s="108"/>
      <c r="D313" s="42" t="s">
        <v>42</v>
      </c>
      <c r="E313" s="43">
        <f t="shared" si="122"/>
        <v>0</v>
      </c>
      <c r="F313" s="33">
        <f t="shared" si="132"/>
        <v>0</v>
      </c>
      <c r="G313" s="45">
        <v>0</v>
      </c>
      <c r="H313" s="45">
        <v>0</v>
      </c>
      <c r="I313" s="45">
        <v>0</v>
      </c>
      <c r="J313" s="45">
        <v>0</v>
      </c>
      <c r="K313" s="45">
        <v>0</v>
      </c>
    </row>
    <row r="314" spans="1:11" ht="64.5" hidden="1" x14ac:dyDescent="0.25">
      <c r="A314" s="109"/>
      <c r="B314" s="109"/>
      <c r="C314" s="109"/>
      <c r="D314" s="42" t="s">
        <v>43</v>
      </c>
      <c r="E314" s="43">
        <f t="shared" si="122"/>
        <v>0</v>
      </c>
      <c r="F314" s="33">
        <f t="shared" si="132"/>
        <v>0</v>
      </c>
      <c r="G314" s="45">
        <v>0</v>
      </c>
      <c r="H314" s="45">
        <v>0</v>
      </c>
      <c r="I314" s="45">
        <v>0</v>
      </c>
      <c r="J314" s="45">
        <v>0</v>
      </c>
      <c r="K314" s="45">
        <v>0</v>
      </c>
    </row>
    <row r="315" spans="1:11" hidden="1" x14ac:dyDescent="0.25">
      <c r="A315" s="107" t="s">
        <v>146</v>
      </c>
      <c r="B315" s="107" t="s">
        <v>151</v>
      </c>
      <c r="C315" s="107" t="s">
        <v>99</v>
      </c>
      <c r="D315" s="40" t="s">
        <v>45</v>
      </c>
      <c r="E315" s="43">
        <f t="shared" si="122"/>
        <v>0</v>
      </c>
      <c r="F315" s="33">
        <f t="shared" ref="F315:K315" si="133">F316+F317+F318+F319</f>
        <v>0</v>
      </c>
      <c r="G315" s="49">
        <f t="shared" si="133"/>
        <v>0</v>
      </c>
      <c r="H315" s="49">
        <f t="shared" si="133"/>
        <v>0</v>
      </c>
      <c r="I315" s="49">
        <f t="shared" si="133"/>
        <v>0</v>
      </c>
      <c r="J315" s="49">
        <f t="shared" si="133"/>
        <v>0</v>
      </c>
      <c r="K315" s="49">
        <f t="shared" si="133"/>
        <v>0</v>
      </c>
    </row>
    <row r="316" spans="1:11" ht="51.75" hidden="1" x14ac:dyDescent="0.25">
      <c r="A316" s="108"/>
      <c r="B316" s="108"/>
      <c r="C316" s="108"/>
      <c r="D316" s="42" t="s">
        <v>40</v>
      </c>
      <c r="E316" s="43">
        <f t="shared" si="122"/>
        <v>0</v>
      </c>
      <c r="F316" s="36">
        <v>0</v>
      </c>
      <c r="G316" s="45">
        <v>0</v>
      </c>
      <c r="H316" s="45">
        <v>0</v>
      </c>
      <c r="I316" s="45">
        <v>0</v>
      </c>
      <c r="J316" s="45">
        <v>0</v>
      </c>
      <c r="K316" s="45">
        <v>0</v>
      </c>
    </row>
    <row r="317" spans="1:11" ht="64.5" hidden="1" x14ac:dyDescent="0.25">
      <c r="A317" s="108"/>
      <c r="B317" s="108"/>
      <c r="C317" s="108"/>
      <c r="D317" s="42" t="s">
        <v>41</v>
      </c>
      <c r="E317" s="43">
        <f t="shared" si="122"/>
        <v>0</v>
      </c>
      <c r="F317" s="36">
        <v>0</v>
      </c>
      <c r="G317" s="45">
        <v>0</v>
      </c>
      <c r="H317" s="45">
        <v>0</v>
      </c>
      <c r="I317" s="45">
        <v>0</v>
      </c>
      <c r="J317" s="45">
        <v>0</v>
      </c>
      <c r="K317" s="45">
        <v>0</v>
      </c>
    </row>
    <row r="318" spans="1:11" ht="51.75" hidden="1" x14ac:dyDescent="0.25">
      <c r="A318" s="108"/>
      <c r="B318" s="108"/>
      <c r="C318" s="108"/>
      <c r="D318" s="42" t="s">
        <v>42</v>
      </c>
      <c r="E318" s="43">
        <f t="shared" si="122"/>
        <v>0</v>
      </c>
      <c r="F318" s="36">
        <v>0</v>
      </c>
      <c r="G318" s="45">
        <v>0</v>
      </c>
      <c r="H318" s="45">
        <v>0</v>
      </c>
      <c r="I318" s="45">
        <v>0</v>
      </c>
      <c r="J318" s="45">
        <v>0</v>
      </c>
      <c r="K318" s="45">
        <v>0</v>
      </c>
    </row>
    <row r="319" spans="1:11" ht="64.5" hidden="1" x14ac:dyDescent="0.25">
      <c r="A319" s="109"/>
      <c r="B319" s="109"/>
      <c r="C319" s="109"/>
      <c r="D319" s="42" t="s">
        <v>43</v>
      </c>
      <c r="E319" s="43">
        <f t="shared" si="122"/>
        <v>0</v>
      </c>
      <c r="F319" s="36">
        <v>0</v>
      </c>
      <c r="G319" s="45">
        <v>0</v>
      </c>
      <c r="H319" s="45">
        <v>0</v>
      </c>
      <c r="I319" s="45">
        <v>0</v>
      </c>
      <c r="J319" s="45">
        <v>0</v>
      </c>
      <c r="K319" s="45">
        <v>0</v>
      </c>
    </row>
    <row r="320" spans="1:11" hidden="1" x14ac:dyDescent="0.25">
      <c r="A320" s="107" t="s">
        <v>148</v>
      </c>
      <c r="B320" s="107" t="s">
        <v>152</v>
      </c>
      <c r="C320" s="107" t="s">
        <v>99</v>
      </c>
      <c r="D320" s="40" t="s">
        <v>45</v>
      </c>
      <c r="E320" s="43">
        <f t="shared" si="122"/>
        <v>0</v>
      </c>
      <c r="F320" s="33">
        <f t="shared" ref="F320:K320" si="134">F321+F322+F323+F324</f>
        <v>0</v>
      </c>
      <c r="G320" s="49">
        <f t="shared" si="134"/>
        <v>0</v>
      </c>
      <c r="H320" s="49">
        <f t="shared" si="134"/>
        <v>0</v>
      </c>
      <c r="I320" s="49">
        <f t="shared" si="134"/>
        <v>0</v>
      </c>
      <c r="J320" s="49">
        <f t="shared" si="134"/>
        <v>0</v>
      </c>
      <c r="K320" s="49">
        <f t="shared" si="134"/>
        <v>0</v>
      </c>
    </row>
    <row r="321" spans="1:11" ht="51.75" hidden="1" x14ac:dyDescent="0.25">
      <c r="A321" s="108"/>
      <c r="B321" s="108"/>
      <c r="C321" s="108"/>
      <c r="D321" s="42" t="s">
        <v>40</v>
      </c>
      <c r="E321" s="43">
        <f t="shared" si="122"/>
        <v>0</v>
      </c>
      <c r="F321" s="36">
        <v>0</v>
      </c>
      <c r="G321" s="45">
        <v>0</v>
      </c>
      <c r="H321" s="45">
        <v>0</v>
      </c>
      <c r="I321" s="45">
        <v>0</v>
      </c>
      <c r="J321" s="45">
        <v>0</v>
      </c>
      <c r="K321" s="45">
        <v>0</v>
      </c>
    </row>
    <row r="322" spans="1:11" ht="64.5" hidden="1" x14ac:dyDescent="0.25">
      <c r="A322" s="108"/>
      <c r="B322" s="108"/>
      <c r="C322" s="108"/>
      <c r="D322" s="42" t="s">
        <v>41</v>
      </c>
      <c r="E322" s="43">
        <f t="shared" si="122"/>
        <v>0</v>
      </c>
      <c r="F322" s="36">
        <v>0</v>
      </c>
      <c r="G322" s="45">
        <v>0</v>
      </c>
      <c r="H322" s="45">
        <v>0</v>
      </c>
      <c r="I322" s="45">
        <v>0</v>
      </c>
      <c r="J322" s="45">
        <v>0</v>
      </c>
      <c r="K322" s="45">
        <v>0</v>
      </c>
    </row>
    <row r="323" spans="1:11" ht="51.75" hidden="1" x14ac:dyDescent="0.25">
      <c r="A323" s="108"/>
      <c r="B323" s="108"/>
      <c r="C323" s="108"/>
      <c r="D323" s="42" t="s">
        <v>42</v>
      </c>
      <c r="E323" s="43">
        <f t="shared" si="122"/>
        <v>0</v>
      </c>
      <c r="F323" s="36">
        <v>0</v>
      </c>
      <c r="G323" s="45">
        <v>0</v>
      </c>
      <c r="H323" s="45">
        <v>0</v>
      </c>
      <c r="I323" s="45">
        <v>0</v>
      </c>
      <c r="J323" s="45">
        <v>0</v>
      </c>
      <c r="K323" s="45">
        <v>0</v>
      </c>
    </row>
    <row r="324" spans="1:11" ht="64.5" hidden="1" x14ac:dyDescent="0.25">
      <c r="A324" s="109"/>
      <c r="B324" s="109"/>
      <c r="C324" s="109"/>
      <c r="D324" s="42" t="s">
        <v>43</v>
      </c>
      <c r="E324" s="43">
        <f t="shared" si="122"/>
        <v>0</v>
      </c>
      <c r="F324" s="36">
        <v>0</v>
      </c>
      <c r="G324" s="45">
        <v>0</v>
      </c>
      <c r="H324" s="45">
        <v>0</v>
      </c>
      <c r="I324" s="45">
        <v>0</v>
      </c>
      <c r="J324" s="45">
        <v>0</v>
      </c>
      <c r="K324" s="45">
        <v>0</v>
      </c>
    </row>
    <row r="325" spans="1:11" hidden="1" x14ac:dyDescent="0.25">
      <c r="A325" s="107" t="s">
        <v>153</v>
      </c>
      <c r="B325" s="107" t="s">
        <v>155</v>
      </c>
      <c r="C325" s="107" t="s">
        <v>99</v>
      </c>
      <c r="D325" s="40" t="s">
        <v>45</v>
      </c>
      <c r="E325" s="43">
        <f t="shared" si="122"/>
        <v>0</v>
      </c>
      <c r="F325" s="33">
        <f t="shared" ref="F325:J325" si="135">F326+F327+F328+F329</f>
        <v>0</v>
      </c>
      <c r="G325" s="49">
        <f t="shared" si="135"/>
        <v>0</v>
      </c>
      <c r="H325" s="49">
        <f t="shared" si="135"/>
        <v>0</v>
      </c>
      <c r="I325" s="49">
        <f t="shared" si="135"/>
        <v>0</v>
      </c>
      <c r="J325" s="49">
        <f t="shared" si="135"/>
        <v>0</v>
      </c>
      <c r="K325" s="49">
        <f>K326+K327+K328+K329</f>
        <v>0</v>
      </c>
    </row>
    <row r="326" spans="1:11" ht="51.75" hidden="1" x14ac:dyDescent="0.25">
      <c r="A326" s="108"/>
      <c r="B326" s="108"/>
      <c r="C326" s="108"/>
      <c r="D326" s="42" t="s">
        <v>40</v>
      </c>
      <c r="E326" s="43">
        <f t="shared" si="122"/>
        <v>0</v>
      </c>
      <c r="F326" s="36">
        <v>0</v>
      </c>
      <c r="G326" s="45">
        <v>0</v>
      </c>
      <c r="H326" s="45">
        <v>0</v>
      </c>
      <c r="I326" s="45">
        <v>0</v>
      </c>
      <c r="J326" s="45">
        <v>0</v>
      </c>
      <c r="K326" s="45">
        <v>0</v>
      </c>
    </row>
    <row r="327" spans="1:11" ht="64.5" hidden="1" x14ac:dyDescent="0.25">
      <c r="A327" s="108"/>
      <c r="B327" s="108"/>
      <c r="C327" s="108"/>
      <c r="D327" s="42" t="s">
        <v>41</v>
      </c>
      <c r="E327" s="43">
        <f t="shared" si="122"/>
        <v>0</v>
      </c>
      <c r="F327" s="36">
        <v>0</v>
      </c>
      <c r="G327" s="45">
        <v>0</v>
      </c>
      <c r="H327" s="45">
        <v>0</v>
      </c>
      <c r="I327" s="45">
        <v>0</v>
      </c>
      <c r="J327" s="45">
        <v>0</v>
      </c>
      <c r="K327" s="45">
        <v>0</v>
      </c>
    </row>
    <row r="328" spans="1:11" ht="51.75" hidden="1" x14ac:dyDescent="0.25">
      <c r="A328" s="108"/>
      <c r="B328" s="108"/>
      <c r="C328" s="108"/>
      <c r="D328" s="42" t="s">
        <v>42</v>
      </c>
      <c r="E328" s="43">
        <f t="shared" si="122"/>
        <v>0</v>
      </c>
      <c r="F328" s="36">
        <v>0</v>
      </c>
      <c r="G328" s="45">
        <v>0</v>
      </c>
      <c r="H328" s="45">
        <v>0</v>
      </c>
      <c r="I328" s="45">
        <v>0</v>
      </c>
      <c r="J328" s="45">
        <v>0</v>
      </c>
      <c r="K328" s="45">
        <v>0</v>
      </c>
    </row>
    <row r="329" spans="1:11" ht="64.5" hidden="1" x14ac:dyDescent="0.25">
      <c r="A329" s="109"/>
      <c r="B329" s="109"/>
      <c r="C329" s="109"/>
      <c r="D329" s="42" t="s">
        <v>43</v>
      </c>
      <c r="E329" s="43">
        <f t="shared" si="122"/>
        <v>0</v>
      </c>
      <c r="F329" s="36">
        <v>0</v>
      </c>
      <c r="G329" s="45">
        <v>0</v>
      </c>
      <c r="H329" s="45">
        <v>0</v>
      </c>
      <c r="I329" s="45">
        <v>0</v>
      </c>
      <c r="J329" s="45">
        <v>0</v>
      </c>
      <c r="K329" s="45">
        <v>0</v>
      </c>
    </row>
    <row r="330" spans="1:11" hidden="1" x14ac:dyDescent="0.25">
      <c r="A330" s="107" t="s">
        <v>154</v>
      </c>
      <c r="B330" s="107" t="s">
        <v>156</v>
      </c>
      <c r="C330" s="107" t="s">
        <v>99</v>
      </c>
      <c r="D330" s="40" t="s">
        <v>45</v>
      </c>
      <c r="E330" s="43">
        <f t="shared" si="122"/>
        <v>0</v>
      </c>
      <c r="F330" s="33">
        <f t="shared" ref="F330" si="136">F331+F332+F333+F334</f>
        <v>0</v>
      </c>
      <c r="G330" s="49">
        <f t="shared" ref="G330" si="137">G331+G332+G333+G334</f>
        <v>0</v>
      </c>
      <c r="H330" s="49">
        <f t="shared" ref="H330" si="138">H331+H332+H333+H334</f>
        <v>0</v>
      </c>
      <c r="I330" s="49">
        <f t="shared" ref="I330" si="139">I331+I332+I333+I334</f>
        <v>0</v>
      </c>
      <c r="J330" s="49">
        <f t="shared" ref="J330" si="140">J331+J332+J333+J334</f>
        <v>0</v>
      </c>
      <c r="K330" s="49">
        <f>K331+K332+K333+K334</f>
        <v>0</v>
      </c>
    </row>
    <row r="331" spans="1:11" ht="51.75" hidden="1" x14ac:dyDescent="0.25">
      <c r="A331" s="108"/>
      <c r="B331" s="108"/>
      <c r="C331" s="108"/>
      <c r="D331" s="42" t="s">
        <v>40</v>
      </c>
      <c r="E331" s="43">
        <f t="shared" si="122"/>
        <v>0</v>
      </c>
      <c r="F331" s="36">
        <v>0</v>
      </c>
      <c r="G331" s="45">
        <v>0</v>
      </c>
      <c r="H331" s="45">
        <v>0</v>
      </c>
      <c r="I331" s="45">
        <v>0</v>
      </c>
      <c r="J331" s="45">
        <v>0</v>
      </c>
      <c r="K331" s="45">
        <v>0</v>
      </c>
    </row>
    <row r="332" spans="1:11" ht="64.5" hidden="1" x14ac:dyDescent="0.25">
      <c r="A332" s="108"/>
      <c r="B332" s="108"/>
      <c r="C332" s="108"/>
      <c r="D332" s="42" t="s">
        <v>41</v>
      </c>
      <c r="E332" s="43">
        <f t="shared" si="122"/>
        <v>0</v>
      </c>
      <c r="F332" s="36">
        <v>0</v>
      </c>
      <c r="G332" s="45">
        <v>0</v>
      </c>
      <c r="H332" s="45">
        <v>0</v>
      </c>
      <c r="I332" s="45">
        <v>0</v>
      </c>
      <c r="J332" s="45">
        <v>0</v>
      </c>
      <c r="K332" s="45">
        <v>0</v>
      </c>
    </row>
    <row r="333" spans="1:11" ht="51.75" hidden="1" x14ac:dyDescent="0.25">
      <c r="A333" s="108"/>
      <c r="B333" s="108"/>
      <c r="C333" s="108"/>
      <c r="D333" s="42" t="s">
        <v>42</v>
      </c>
      <c r="E333" s="43">
        <f t="shared" si="122"/>
        <v>0</v>
      </c>
      <c r="F333" s="36">
        <v>0</v>
      </c>
      <c r="G333" s="45">
        <v>0</v>
      </c>
      <c r="H333" s="45">
        <v>0</v>
      </c>
      <c r="I333" s="45">
        <v>0</v>
      </c>
      <c r="J333" s="45">
        <v>0</v>
      </c>
      <c r="K333" s="45">
        <v>0</v>
      </c>
    </row>
    <row r="334" spans="1:11" ht="64.5" hidden="1" x14ac:dyDescent="0.25">
      <c r="A334" s="109"/>
      <c r="B334" s="109"/>
      <c r="C334" s="109"/>
      <c r="D334" s="42" t="s">
        <v>43</v>
      </c>
      <c r="E334" s="43">
        <f t="shared" si="122"/>
        <v>0</v>
      </c>
      <c r="F334" s="36">
        <v>0</v>
      </c>
      <c r="G334" s="45">
        <v>0</v>
      </c>
      <c r="H334" s="45">
        <v>0</v>
      </c>
      <c r="I334" s="45">
        <v>0</v>
      </c>
      <c r="J334" s="45">
        <v>0</v>
      </c>
      <c r="K334" s="45">
        <v>0</v>
      </c>
    </row>
    <row r="335" spans="1:11" hidden="1" x14ac:dyDescent="0.25">
      <c r="A335" s="107" t="s">
        <v>157</v>
      </c>
      <c r="B335" s="107" t="s">
        <v>158</v>
      </c>
      <c r="C335" s="107" t="s">
        <v>99</v>
      </c>
      <c r="D335" s="40" t="s">
        <v>45</v>
      </c>
      <c r="E335" s="43">
        <f t="shared" si="122"/>
        <v>0</v>
      </c>
      <c r="F335" s="33">
        <f t="shared" ref="F335" si="141">F336+F337+F338+F339</f>
        <v>0</v>
      </c>
      <c r="G335" s="49">
        <f t="shared" ref="G335" si="142">G336+G337+G338+G339</f>
        <v>0</v>
      </c>
      <c r="H335" s="49">
        <f t="shared" ref="H335" si="143">H336+H337+H338+H339</f>
        <v>0</v>
      </c>
      <c r="I335" s="49">
        <f t="shared" ref="I335" si="144">I336+I337+I338+I339</f>
        <v>0</v>
      </c>
      <c r="J335" s="49">
        <f t="shared" ref="J335" si="145">J336+J337+J338+J339</f>
        <v>0</v>
      </c>
      <c r="K335" s="49">
        <f>K336+K337+K338+K339</f>
        <v>0</v>
      </c>
    </row>
    <row r="336" spans="1:11" ht="51.75" hidden="1" x14ac:dyDescent="0.25">
      <c r="A336" s="108"/>
      <c r="B336" s="108"/>
      <c r="C336" s="108"/>
      <c r="D336" s="42" t="s">
        <v>40</v>
      </c>
      <c r="E336" s="43">
        <f t="shared" si="122"/>
        <v>0</v>
      </c>
      <c r="F336" s="36">
        <v>0</v>
      </c>
      <c r="G336" s="45">
        <v>0</v>
      </c>
      <c r="H336" s="45">
        <v>0</v>
      </c>
      <c r="I336" s="45">
        <v>0</v>
      </c>
      <c r="J336" s="45">
        <v>0</v>
      </c>
      <c r="K336" s="45">
        <v>0</v>
      </c>
    </row>
    <row r="337" spans="1:11" ht="64.5" hidden="1" x14ac:dyDescent="0.25">
      <c r="A337" s="108"/>
      <c r="B337" s="108"/>
      <c r="C337" s="108"/>
      <c r="D337" s="42" t="s">
        <v>41</v>
      </c>
      <c r="E337" s="43">
        <f t="shared" si="122"/>
        <v>0</v>
      </c>
      <c r="F337" s="36">
        <v>0</v>
      </c>
      <c r="G337" s="45">
        <v>0</v>
      </c>
      <c r="H337" s="45">
        <v>0</v>
      </c>
      <c r="I337" s="45">
        <v>0</v>
      </c>
      <c r="J337" s="45">
        <v>0</v>
      </c>
      <c r="K337" s="45">
        <v>0</v>
      </c>
    </row>
    <row r="338" spans="1:11" ht="51.75" hidden="1" x14ac:dyDescent="0.25">
      <c r="A338" s="108"/>
      <c r="B338" s="108"/>
      <c r="C338" s="108"/>
      <c r="D338" s="42" t="s">
        <v>42</v>
      </c>
      <c r="E338" s="43">
        <f t="shared" si="122"/>
        <v>0</v>
      </c>
      <c r="F338" s="36">
        <v>0</v>
      </c>
      <c r="G338" s="45">
        <v>0</v>
      </c>
      <c r="H338" s="45">
        <v>0</v>
      </c>
      <c r="I338" s="45">
        <v>0</v>
      </c>
      <c r="J338" s="45">
        <v>0</v>
      </c>
      <c r="K338" s="45">
        <v>0</v>
      </c>
    </row>
    <row r="339" spans="1:11" ht="64.5" hidden="1" x14ac:dyDescent="0.25">
      <c r="A339" s="109"/>
      <c r="B339" s="109"/>
      <c r="C339" s="109"/>
      <c r="D339" s="42" t="s">
        <v>43</v>
      </c>
      <c r="E339" s="43">
        <f t="shared" si="122"/>
        <v>0</v>
      </c>
      <c r="F339" s="36">
        <v>0</v>
      </c>
      <c r="G339" s="45">
        <v>0</v>
      </c>
      <c r="H339" s="45">
        <v>0</v>
      </c>
      <c r="I339" s="45">
        <v>0</v>
      </c>
      <c r="J339" s="45">
        <v>0</v>
      </c>
      <c r="K339" s="45">
        <v>0</v>
      </c>
    </row>
    <row r="340" spans="1:11" hidden="1" x14ac:dyDescent="0.25">
      <c r="A340" s="107" t="s">
        <v>160</v>
      </c>
      <c r="B340" s="107" t="s">
        <v>159</v>
      </c>
      <c r="C340" s="107" t="s">
        <v>99</v>
      </c>
      <c r="D340" s="40" t="s">
        <v>45</v>
      </c>
      <c r="E340" s="43">
        <f t="shared" si="122"/>
        <v>0</v>
      </c>
      <c r="F340" s="33">
        <f t="shared" ref="F340" si="146">F341+F342+F343+F344</f>
        <v>0</v>
      </c>
      <c r="G340" s="49">
        <f t="shared" ref="G340" si="147">G341+G342+G343+G344</f>
        <v>0</v>
      </c>
      <c r="H340" s="49">
        <f t="shared" ref="H340" si="148">H341+H342+H343+H344</f>
        <v>0</v>
      </c>
      <c r="I340" s="49">
        <f t="shared" ref="I340" si="149">I341+I342+I343+I344</f>
        <v>0</v>
      </c>
      <c r="J340" s="49">
        <f t="shared" ref="J340" si="150">J341+J342+J343+J344</f>
        <v>0</v>
      </c>
      <c r="K340" s="49">
        <f>K341+K342+K343+K344</f>
        <v>0</v>
      </c>
    </row>
    <row r="341" spans="1:11" ht="51.75" hidden="1" x14ac:dyDescent="0.25">
      <c r="A341" s="108"/>
      <c r="B341" s="108"/>
      <c r="C341" s="108"/>
      <c r="D341" s="42" t="s">
        <v>40</v>
      </c>
      <c r="E341" s="43">
        <f t="shared" si="122"/>
        <v>0</v>
      </c>
      <c r="F341" s="36">
        <v>0</v>
      </c>
      <c r="G341" s="45">
        <v>0</v>
      </c>
      <c r="H341" s="45">
        <v>0</v>
      </c>
      <c r="I341" s="45">
        <v>0</v>
      </c>
      <c r="J341" s="45">
        <v>0</v>
      </c>
      <c r="K341" s="45">
        <v>0</v>
      </c>
    </row>
    <row r="342" spans="1:11" ht="64.5" hidden="1" x14ac:dyDescent="0.25">
      <c r="A342" s="108"/>
      <c r="B342" s="108"/>
      <c r="C342" s="108"/>
      <c r="D342" s="42" t="s">
        <v>41</v>
      </c>
      <c r="E342" s="43">
        <f t="shared" si="122"/>
        <v>0</v>
      </c>
      <c r="F342" s="36">
        <v>0</v>
      </c>
      <c r="G342" s="45">
        <v>0</v>
      </c>
      <c r="H342" s="45">
        <v>0</v>
      </c>
      <c r="I342" s="45">
        <v>0</v>
      </c>
      <c r="J342" s="45">
        <v>0</v>
      </c>
      <c r="K342" s="45">
        <v>0</v>
      </c>
    </row>
    <row r="343" spans="1:11" ht="51.75" hidden="1" x14ac:dyDescent="0.25">
      <c r="A343" s="108"/>
      <c r="B343" s="108"/>
      <c r="C343" s="108"/>
      <c r="D343" s="42" t="s">
        <v>42</v>
      </c>
      <c r="E343" s="43">
        <f t="shared" si="122"/>
        <v>0</v>
      </c>
      <c r="F343" s="36">
        <v>0</v>
      </c>
      <c r="G343" s="45">
        <v>0</v>
      </c>
      <c r="H343" s="45">
        <v>0</v>
      </c>
      <c r="I343" s="45">
        <v>0</v>
      </c>
      <c r="J343" s="45">
        <v>0</v>
      </c>
      <c r="K343" s="45">
        <v>0</v>
      </c>
    </row>
    <row r="344" spans="1:11" ht="64.5" hidden="1" x14ac:dyDescent="0.25">
      <c r="A344" s="109"/>
      <c r="B344" s="109"/>
      <c r="C344" s="109"/>
      <c r="D344" s="42" t="s">
        <v>43</v>
      </c>
      <c r="E344" s="43">
        <f t="shared" si="122"/>
        <v>0</v>
      </c>
      <c r="F344" s="36">
        <v>0</v>
      </c>
      <c r="G344" s="45">
        <v>0</v>
      </c>
      <c r="H344" s="45">
        <v>0</v>
      </c>
      <c r="I344" s="45">
        <v>0</v>
      </c>
      <c r="J344" s="45">
        <v>0</v>
      </c>
      <c r="K344" s="45">
        <v>0</v>
      </c>
    </row>
    <row r="345" spans="1:11" hidden="1" x14ac:dyDescent="0.25">
      <c r="A345" s="107" t="s">
        <v>162</v>
      </c>
      <c r="B345" s="107" t="s">
        <v>161</v>
      </c>
      <c r="C345" s="107" t="s">
        <v>99</v>
      </c>
      <c r="D345" s="40" t="s">
        <v>45</v>
      </c>
      <c r="E345" s="43">
        <f t="shared" ref="E345:E408" si="151">F345+G345+H345+I345+J345+K345</f>
        <v>0</v>
      </c>
      <c r="F345" s="33">
        <f t="shared" ref="F345" si="152">F346+F347+F348+F349</f>
        <v>0</v>
      </c>
      <c r="G345" s="49">
        <f t="shared" ref="G345" si="153">G346+G347+G348+G349</f>
        <v>0</v>
      </c>
      <c r="H345" s="49">
        <f t="shared" ref="H345" si="154">H346+H347+H348+H349</f>
        <v>0</v>
      </c>
      <c r="I345" s="49">
        <f t="shared" ref="I345" si="155">I346+I347+I348+I349</f>
        <v>0</v>
      </c>
      <c r="J345" s="49">
        <f t="shared" ref="J345" si="156">J346+J347+J348+J349</f>
        <v>0</v>
      </c>
      <c r="K345" s="49">
        <f>K346+K347+K348+K349</f>
        <v>0</v>
      </c>
    </row>
    <row r="346" spans="1:11" ht="51.75" hidden="1" x14ac:dyDescent="0.25">
      <c r="A346" s="108"/>
      <c r="B346" s="108"/>
      <c r="C346" s="108"/>
      <c r="D346" s="42" t="s">
        <v>40</v>
      </c>
      <c r="E346" s="43">
        <f t="shared" si="151"/>
        <v>0</v>
      </c>
      <c r="F346" s="36">
        <v>0</v>
      </c>
      <c r="G346" s="45">
        <v>0</v>
      </c>
      <c r="H346" s="45">
        <v>0</v>
      </c>
      <c r="I346" s="45">
        <v>0</v>
      </c>
      <c r="J346" s="45">
        <v>0</v>
      </c>
      <c r="K346" s="45">
        <v>0</v>
      </c>
    </row>
    <row r="347" spans="1:11" ht="64.5" hidden="1" x14ac:dyDescent="0.25">
      <c r="A347" s="108"/>
      <c r="B347" s="108"/>
      <c r="C347" s="108"/>
      <c r="D347" s="42" t="s">
        <v>41</v>
      </c>
      <c r="E347" s="43">
        <f t="shared" si="151"/>
        <v>0</v>
      </c>
      <c r="F347" s="36">
        <v>0</v>
      </c>
      <c r="G347" s="45">
        <v>0</v>
      </c>
      <c r="H347" s="45">
        <v>0</v>
      </c>
      <c r="I347" s="45">
        <v>0</v>
      </c>
      <c r="J347" s="45">
        <v>0</v>
      </c>
      <c r="K347" s="45">
        <v>0</v>
      </c>
    </row>
    <row r="348" spans="1:11" ht="51.75" hidden="1" x14ac:dyDescent="0.25">
      <c r="A348" s="108"/>
      <c r="B348" s="108"/>
      <c r="C348" s="108"/>
      <c r="D348" s="42" t="s">
        <v>42</v>
      </c>
      <c r="E348" s="43">
        <f t="shared" si="151"/>
        <v>0</v>
      </c>
      <c r="F348" s="36">
        <v>0</v>
      </c>
      <c r="G348" s="45">
        <v>0</v>
      </c>
      <c r="H348" s="45">
        <v>0</v>
      </c>
      <c r="I348" s="45">
        <v>0</v>
      </c>
      <c r="J348" s="45">
        <v>0</v>
      </c>
      <c r="K348" s="45">
        <v>0</v>
      </c>
    </row>
    <row r="349" spans="1:11" ht="64.5" hidden="1" x14ac:dyDescent="0.25">
      <c r="A349" s="109"/>
      <c r="B349" s="109"/>
      <c r="C349" s="109"/>
      <c r="D349" s="42" t="s">
        <v>43</v>
      </c>
      <c r="E349" s="43">
        <f t="shared" si="151"/>
        <v>0</v>
      </c>
      <c r="F349" s="36">
        <v>0</v>
      </c>
      <c r="G349" s="45">
        <v>0</v>
      </c>
      <c r="H349" s="45">
        <v>0</v>
      </c>
      <c r="I349" s="45">
        <v>0</v>
      </c>
      <c r="J349" s="45">
        <v>0</v>
      </c>
      <c r="K349" s="45">
        <v>0</v>
      </c>
    </row>
    <row r="350" spans="1:11" hidden="1" x14ac:dyDescent="0.25">
      <c r="A350" s="107" t="s">
        <v>163</v>
      </c>
      <c r="B350" s="107" t="s">
        <v>164</v>
      </c>
      <c r="C350" s="107" t="s">
        <v>99</v>
      </c>
      <c r="D350" s="40" t="s">
        <v>45</v>
      </c>
      <c r="E350" s="43">
        <f t="shared" si="151"/>
        <v>0</v>
      </c>
      <c r="F350" s="33">
        <f t="shared" ref="F350" si="157">F351+F352+F353+F354</f>
        <v>0</v>
      </c>
      <c r="G350" s="49">
        <f t="shared" ref="G350" si="158">G351+G352+G353+G354</f>
        <v>0</v>
      </c>
      <c r="H350" s="49">
        <f t="shared" ref="H350" si="159">H351+H352+H353+H354</f>
        <v>0</v>
      </c>
      <c r="I350" s="49">
        <f t="shared" ref="I350" si="160">I351+I352+I353+I354</f>
        <v>0</v>
      </c>
      <c r="J350" s="49">
        <f t="shared" ref="J350" si="161">J351+J352+J353+J354</f>
        <v>0</v>
      </c>
      <c r="K350" s="49">
        <f>K351+K352+K353+K354</f>
        <v>0</v>
      </c>
    </row>
    <row r="351" spans="1:11" ht="51.75" hidden="1" x14ac:dyDescent="0.25">
      <c r="A351" s="108"/>
      <c r="B351" s="108"/>
      <c r="C351" s="108"/>
      <c r="D351" s="42" t="s">
        <v>40</v>
      </c>
      <c r="E351" s="43">
        <f t="shared" si="151"/>
        <v>0</v>
      </c>
      <c r="F351" s="36">
        <v>0</v>
      </c>
      <c r="G351" s="45">
        <v>0</v>
      </c>
      <c r="H351" s="45">
        <v>0</v>
      </c>
      <c r="I351" s="45">
        <v>0</v>
      </c>
      <c r="J351" s="45">
        <v>0</v>
      </c>
      <c r="K351" s="45">
        <v>0</v>
      </c>
    </row>
    <row r="352" spans="1:11" ht="64.5" hidden="1" x14ac:dyDescent="0.25">
      <c r="A352" s="108"/>
      <c r="B352" s="108"/>
      <c r="C352" s="108"/>
      <c r="D352" s="42" t="s">
        <v>41</v>
      </c>
      <c r="E352" s="43">
        <f t="shared" si="151"/>
        <v>0</v>
      </c>
      <c r="F352" s="36">
        <v>0</v>
      </c>
      <c r="G352" s="45">
        <v>0</v>
      </c>
      <c r="H352" s="45">
        <v>0</v>
      </c>
      <c r="I352" s="45">
        <v>0</v>
      </c>
      <c r="J352" s="45">
        <v>0</v>
      </c>
      <c r="K352" s="45">
        <v>0</v>
      </c>
    </row>
    <row r="353" spans="1:11" ht="51.75" hidden="1" x14ac:dyDescent="0.25">
      <c r="A353" s="108"/>
      <c r="B353" s="108"/>
      <c r="C353" s="108"/>
      <c r="D353" s="42" t="s">
        <v>42</v>
      </c>
      <c r="E353" s="43">
        <f t="shared" si="151"/>
        <v>0</v>
      </c>
      <c r="F353" s="36">
        <v>0</v>
      </c>
      <c r="G353" s="45">
        <v>0</v>
      </c>
      <c r="H353" s="45">
        <v>0</v>
      </c>
      <c r="I353" s="45">
        <v>0</v>
      </c>
      <c r="J353" s="45">
        <v>0</v>
      </c>
      <c r="K353" s="45">
        <v>0</v>
      </c>
    </row>
    <row r="354" spans="1:11" ht="64.5" hidden="1" x14ac:dyDescent="0.25">
      <c r="A354" s="109"/>
      <c r="B354" s="109"/>
      <c r="C354" s="109"/>
      <c r="D354" s="42" t="s">
        <v>43</v>
      </c>
      <c r="E354" s="43">
        <f t="shared" si="151"/>
        <v>0</v>
      </c>
      <c r="F354" s="36">
        <v>0</v>
      </c>
      <c r="G354" s="45">
        <v>0</v>
      </c>
      <c r="H354" s="45">
        <v>0</v>
      </c>
      <c r="I354" s="45">
        <v>0</v>
      </c>
      <c r="J354" s="45">
        <v>0</v>
      </c>
      <c r="K354" s="45">
        <v>0</v>
      </c>
    </row>
    <row r="355" spans="1:11" ht="15.6" hidden="1" customHeight="1" x14ac:dyDescent="0.25">
      <c r="A355" s="107" t="s">
        <v>165</v>
      </c>
      <c r="B355" s="107" t="s">
        <v>166</v>
      </c>
      <c r="C355" s="107" t="s">
        <v>99</v>
      </c>
      <c r="D355" s="40" t="s">
        <v>45</v>
      </c>
      <c r="E355" s="43">
        <f t="shared" si="151"/>
        <v>0</v>
      </c>
      <c r="F355" s="33">
        <f t="shared" ref="F355" si="162">F356+F357+F358+F359</f>
        <v>0</v>
      </c>
      <c r="G355" s="49">
        <f t="shared" ref="G355" si="163">G356+G357+G358+G359</f>
        <v>0</v>
      </c>
      <c r="H355" s="49">
        <f t="shared" ref="H355" si="164">H356+H357+H358+H359</f>
        <v>0</v>
      </c>
      <c r="I355" s="49">
        <f t="shared" ref="I355" si="165">I356+I357+I358+I359</f>
        <v>0</v>
      </c>
      <c r="J355" s="49">
        <f t="shared" ref="J355" si="166">J356+J357+J358+J359</f>
        <v>0</v>
      </c>
      <c r="K355" s="49">
        <f>K356+K357+K358+K359</f>
        <v>0</v>
      </c>
    </row>
    <row r="356" spans="1:11" ht="51.75" hidden="1" x14ac:dyDescent="0.25">
      <c r="A356" s="108"/>
      <c r="B356" s="108"/>
      <c r="C356" s="108"/>
      <c r="D356" s="42" t="s">
        <v>40</v>
      </c>
      <c r="E356" s="43">
        <f t="shared" si="151"/>
        <v>0</v>
      </c>
      <c r="F356" s="36">
        <v>0</v>
      </c>
      <c r="G356" s="45">
        <v>0</v>
      </c>
      <c r="H356" s="45">
        <v>0</v>
      </c>
      <c r="I356" s="45">
        <v>0</v>
      </c>
      <c r="J356" s="45">
        <v>0</v>
      </c>
      <c r="K356" s="45">
        <v>0</v>
      </c>
    </row>
    <row r="357" spans="1:11" ht="64.5" hidden="1" x14ac:dyDescent="0.25">
      <c r="A357" s="108"/>
      <c r="B357" s="108"/>
      <c r="C357" s="108"/>
      <c r="D357" s="42" t="s">
        <v>41</v>
      </c>
      <c r="E357" s="43">
        <f t="shared" si="151"/>
        <v>0</v>
      </c>
      <c r="F357" s="36">
        <v>0</v>
      </c>
      <c r="G357" s="45">
        <v>0</v>
      </c>
      <c r="H357" s="45">
        <v>0</v>
      </c>
      <c r="I357" s="45">
        <v>0</v>
      </c>
      <c r="J357" s="45">
        <v>0</v>
      </c>
      <c r="K357" s="45">
        <v>0</v>
      </c>
    </row>
    <row r="358" spans="1:11" ht="51.75" hidden="1" x14ac:dyDescent="0.25">
      <c r="A358" s="108"/>
      <c r="B358" s="108"/>
      <c r="C358" s="108"/>
      <c r="D358" s="42" t="s">
        <v>42</v>
      </c>
      <c r="E358" s="43">
        <f t="shared" si="151"/>
        <v>0</v>
      </c>
      <c r="F358" s="36">
        <v>0</v>
      </c>
      <c r="G358" s="45">
        <v>0</v>
      </c>
      <c r="H358" s="45">
        <v>0</v>
      </c>
      <c r="I358" s="45">
        <v>0</v>
      </c>
      <c r="J358" s="45">
        <v>0</v>
      </c>
      <c r="K358" s="45">
        <v>0</v>
      </c>
    </row>
    <row r="359" spans="1:11" ht="64.5" hidden="1" x14ac:dyDescent="0.25">
      <c r="A359" s="109"/>
      <c r="B359" s="109"/>
      <c r="C359" s="109"/>
      <c r="D359" s="42" t="s">
        <v>43</v>
      </c>
      <c r="E359" s="43">
        <f t="shared" si="151"/>
        <v>0</v>
      </c>
      <c r="F359" s="36">
        <v>0</v>
      </c>
      <c r="G359" s="45">
        <v>0</v>
      </c>
      <c r="H359" s="45">
        <v>0</v>
      </c>
      <c r="I359" s="45">
        <v>0</v>
      </c>
      <c r="J359" s="45">
        <v>0</v>
      </c>
      <c r="K359" s="45">
        <v>0</v>
      </c>
    </row>
    <row r="360" spans="1:11" hidden="1" x14ac:dyDescent="0.25">
      <c r="A360" s="107" t="s">
        <v>168</v>
      </c>
      <c r="B360" s="107" t="s">
        <v>167</v>
      </c>
      <c r="C360" s="107" t="s">
        <v>99</v>
      </c>
      <c r="D360" s="40" t="s">
        <v>45</v>
      </c>
      <c r="E360" s="43">
        <f t="shared" si="151"/>
        <v>0</v>
      </c>
      <c r="F360" s="33">
        <f t="shared" ref="F360" si="167">F361+F362+F363+F364</f>
        <v>0</v>
      </c>
      <c r="G360" s="49">
        <f t="shared" ref="G360" si="168">G361+G362+G363+G364</f>
        <v>0</v>
      </c>
      <c r="H360" s="49">
        <f t="shared" ref="H360" si="169">H361+H362+H363+H364</f>
        <v>0</v>
      </c>
      <c r="I360" s="49">
        <f t="shared" ref="I360" si="170">I361+I362+I363+I364</f>
        <v>0</v>
      </c>
      <c r="J360" s="49">
        <f t="shared" ref="J360" si="171">J361+J362+J363+J364</f>
        <v>0</v>
      </c>
      <c r="K360" s="49">
        <f>K361+K362+K363+K364</f>
        <v>0</v>
      </c>
    </row>
    <row r="361" spans="1:11" ht="51.75" hidden="1" x14ac:dyDescent="0.25">
      <c r="A361" s="108"/>
      <c r="B361" s="108"/>
      <c r="C361" s="108"/>
      <c r="D361" s="42" t="s">
        <v>40</v>
      </c>
      <c r="E361" s="43">
        <f t="shared" si="151"/>
        <v>0</v>
      </c>
      <c r="F361" s="36">
        <v>0</v>
      </c>
      <c r="G361" s="45">
        <v>0</v>
      </c>
      <c r="H361" s="45">
        <v>0</v>
      </c>
      <c r="I361" s="45">
        <v>0</v>
      </c>
      <c r="J361" s="45">
        <v>0</v>
      </c>
      <c r="K361" s="45">
        <v>0</v>
      </c>
    </row>
    <row r="362" spans="1:11" ht="64.5" hidden="1" x14ac:dyDescent="0.25">
      <c r="A362" s="108"/>
      <c r="B362" s="108"/>
      <c r="C362" s="108"/>
      <c r="D362" s="42" t="s">
        <v>41</v>
      </c>
      <c r="E362" s="43">
        <f t="shared" si="151"/>
        <v>0</v>
      </c>
      <c r="F362" s="36">
        <v>0</v>
      </c>
      <c r="G362" s="45">
        <v>0</v>
      </c>
      <c r="H362" s="45">
        <v>0</v>
      </c>
      <c r="I362" s="45">
        <v>0</v>
      </c>
      <c r="J362" s="45">
        <v>0</v>
      </c>
      <c r="K362" s="45">
        <v>0</v>
      </c>
    </row>
    <row r="363" spans="1:11" ht="51.75" hidden="1" x14ac:dyDescent="0.25">
      <c r="A363" s="108"/>
      <c r="B363" s="108"/>
      <c r="C363" s="108"/>
      <c r="D363" s="42" t="s">
        <v>42</v>
      </c>
      <c r="E363" s="43">
        <f t="shared" si="151"/>
        <v>0</v>
      </c>
      <c r="F363" s="36">
        <v>0</v>
      </c>
      <c r="G363" s="45">
        <v>0</v>
      </c>
      <c r="H363" s="45">
        <v>0</v>
      </c>
      <c r="I363" s="45">
        <v>0</v>
      </c>
      <c r="J363" s="45">
        <v>0</v>
      </c>
      <c r="K363" s="45">
        <v>0</v>
      </c>
    </row>
    <row r="364" spans="1:11" ht="64.5" hidden="1" x14ac:dyDescent="0.25">
      <c r="A364" s="109"/>
      <c r="B364" s="109"/>
      <c r="C364" s="109"/>
      <c r="D364" s="42" t="s">
        <v>43</v>
      </c>
      <c r="E364" s="43">
        <f t="shared" si="151"/>
        <v>0</v>
      </c>
      <c r="F364" s="36">
        <v>0</v>
      </c>
      <c r="G364" s="45">
        <v>0</v>
      </c>
      <c r="H364" s="45">
        <v>0</v>
      </c>
      <c r="I364" s="45">
        <v>0</v>
      </c>
      <c r="J364" s="45">
        <v>0</v>
      </c>
      <c r="K364" s="45">
        <v>0</v>
      </c>
    </row>
    <row r="365" spans="1:11" ht="15.6" hidden="1" customHeight="1" x14ac:dyDescent="0.25">
      <c r="A365" s="107" t="s">
        <v>174</v>
      </c>
      <c r="B365" s="107" t="s">
        <v>181</v>
      </c>
      <c r="C365" s="107" t="s">
        <v>99</v>
      </c>
      <c r="D365" s="40" t="s">
        <v>45</v>
      </c>
      <c r="E365" s="43">
        <f t="shared" si="151"/>
        <v>0</v>
      </c>
      <c r="F365" s="33">
        <f t="shared" ref="F365" si="172">F366+F367+F368+F369</f>
        <v>0</v>
      </c>
      <c r="G365" s="49">
        <f t="shared" ref="G365" si="173">G366+G367+G368+G369</f>
        <v>0</v>
      </c>
      <c r="H365" s="49">
        <f t="shared" ref="H365" si="174">H366+H367+H368+H369</f>
        <v>0</v>
      </c>
      <c r="I365" s="49">
        <f t="shared" ref="I365" si="175">I366+I367+I368+I369</f>
        <v>0</v>
      </c>
      <c r="J365" s="49">
        <f t="shared" ref="J365" si="176">J366+J367+J368+J369</f>
        <v>0</v>
      </c>
      <c r="K365" s="49">
        <f>K366+K367+K368+K369</f>
        <v>0</v>
      </c>
    </row>
    <row r="366" spans="1:11" ht="51.75" hidden="1" x14ac:dyDescent="0.25">
      <c r="A366" s="108"/>
      <c r="B366" s="108"/>
      <c r="C366" s="108"/>
      <c r="D366" s="42" t="s">
        <v>40</v>
      </c>
      <c r="E366" s="43">
        <f t="shared" si="151"/>
        <v>0</v>
      </c>
      <c r="F366" s="36">
        <v>0</v>
      </c>
      <c r="G366" s="45">
        <v>0</v>
      </c>
      <c r="H366" s="45">
        <v>0</v>
      </c>
      <c r="I366" s="45">
        <v>0</v>
      </c>
      <c r="J366" s="45">
        <v>0</v>
      </c>
      <c r="K366" s="45">
        <v>0</v>
      </c>
    </row>
    <row r="367" spans="1:11" ht="64.5" hidden="1" x14ac:dyDescent="0.25">
      <c r="A367" s="108"/>
      <c r="B367" s="108"/>
      <c r="C367" s="108"/>
      <c r="D367" s="42" t="s">
        <v>41</v>
      </c>
      <c r="E367" s="43">
        <f t="shared" si="151"/>
        <v>0</v>
      </c>
      <c r="F367" s="36">
        <v>0</v>
      </c>
      <c r="G367" s="45">
        <v>0</v>
      </c>
      <c r="H367" s="45">
        <v>0</v>
      </c>
      <c r="I367" s="45">
        <v>0</v>
      </c>
      <c r="J367" s="45">
        <v>0</v>
      </c>
      <c r="K367" s="45">
        <v>0</v>
      </c>
    </row>
    <row r="368" spans="1:11" ht="51.75" hidden="1" x14ac:dyDescent="0.25">
      <c r="A368" s="108"/>
      <c r="B368" s="108"/>
      <c r="C368" s="108"/>
      <c r="D368" s="42" t="s">
        <v>42</v>
      </c>
      <c r="E368" s="43">
        <f t="shared" si="151"/>
        <v>0</v>
      </c>
      <c r="F368" s="36">
        <v>0</v>
      </c>
      <c r="G368" s="45">
        <v>0</v>
      </c>
      <c r="H368" s="45">
        <v>0</v>
      </c>
      <c r="I368" s="45">
        <v>0</v>
      </c>
      <c r="J368" s="45">
        <v>0</v>
      </c>
      <c r="K368" s="45">
        <v>0</v>
      </c>
    </row>
    <row r="369" spans="1:11" ht="64.5" hidden="1" x14ac:dyDescent="0.25">
      <c r="A369" s="109"/>
      <c r="B369" s="109"/>
      <c r="C369" s="109"/>
      <c r="D369" s="42" t="s">
        <v>43</v>
      </c>
      <c r="E369" s="43">
        <f t="shared" si="151"/>
        <v>0</v>
      </c>
      <c r="F369" s="36">
        <v>0</v>
      </c>
      <c r="G369" s="45">
        <v>0</v>
      </c>
      <c r="H369" s="45">
        <v>0</v>
      </c>
      <c r="I369" s="45">
        <v>0</v>
      </c>
      <c r="J369" s="45">
        <v>0</v>
      </c>
      <c r="K369" s="45">
        <v>0</v>
      </c>
    </row>
    <row r="370" spans="1:11" hidden="1" x14ac:dyDescent="0.25">
      <c r="A370" s="107" t="s">
        <v>175</v>
      </c>
      <c r="B370" s="107" t="s">
        <v>169</v>
      </c>
      <c r="C370" s="107" t="s">
        <v>99</v>
      </c>
      <c r="D370" s="40" t="s">
        <v>45</v>
      </c>
      <c r="E370" s="43">
        <f t="shared" si="151"/>
        <v>0</v>
      </c>
      <c r="F370" s="33">
        <f t="shared" ref="F370" si="177">F371+F372+F373+F374</f>
        <v>0</v>
      </c>
      <c r="G370" s="49">
        <f t="shared" ref="G370" si="178">G371+G372+G373+G374</f>
        <v>0</v>
      </c>
      <c r="H370" s="49">
        <f t="shared" ref="H370" si="179">H371+H372+H373+H374</f>
        <v>0</v>
      </c>
      <c r="I370" s="49">
        <f t="shared" ref="I370" si="180">I371+I372+I373+I374</f>
        <v>0</v>
      </c>
      <c r="J370" s="49">
        <f t="shared" ref="J370" si="181">J371+J372+J373+J374</f>
        <v>0</v>
      </c>
      <c r="K370" s="49">
        <f>K371+K372+K373+K374</f>
        <v>0</v>
      </c>
    </row>
    <row r="371" spans="1:11" ht="51.75" hidden="1" x14ac:dyDescent="0.25">
      <c r="A371" s="108"/>
      <c r="B371" s="108"/>
      <c r="C371" s="108"/>
      <c r="D371" s="42" t="s">
        <v>40</v>
      </c>
      <c r="E371" s="43">
        <f t="shared" si="151"/>
        <v>0</v>
      </c>
      <c r="F371" s="36">
        <v>0</v>
      </c>
      <c r="G371" s="45">
        <v>0</v>
      </c>
      <c r="H371" s="45">
        <v>0</v>
      </c>
      <c r="I371" s="45">
        <v>0</v>
      </c>
      <c r="J371" s="45">
        <v>0</v>
      </c>
      <c r="K371" s="45">
        <v>0</v>
      </c>
    </row>
    <row r="372" spans="1:11" ht="64.5" hidden="1" x14ac:dyDescent="0.25">
      <c r="A372" s="108"/>
      <c r="B372" s="108"/>
      <c r="C372" s="108"/>
      <c r="D372" s="42" t="s">
        <v>41</v>
      </c>
      <c r="E372" s="43">
        <f t="shared" si="151"/>
        <v>0</v>
      </c>
      <c r="F372" s="36">
        <v>0</v>
      </c>
      <c r="G372" s="45">
        <v>0</v>
      </c>
      <c r="H372" s="45">
        <v>0</v>
      </c>
      <c r="I372" s="45">
        <v>0</v>
      </c>
      <c r="J372" s="45">
        <v>0</v>
      </c>
      <c r="K372" s="45">
        <v>0</v>
      </c>
    </row>
    <row r="373" spans="1:11" ht="51.75" hidden="1" x14ac:dyDescent="0.25">
      <c r="A373" s="108"/>
      <c r="B373" s="108"/>
      <c r="C373" s="108"/>
      <c r="D373" s="42" t="s">
        <v>42</v>
      </c>
      <c r="E373" s="43">
        <f t="shared" si="151"/>
        <v>0</v>
      </c>
      <c r="F373" s="36">
        <v>0</v>
      </c>
      <c r="G373" s="45">
        <v>0</v>
      </c>
      <c r="H373" s="45">
        <v>0</v>
      </c>
      <c r="I373" s="45">
        <v>0</v>
      </c>
      <c r="J373" s="45">
        <v>0</v>
      </c>
      <c r="K373" s="45">
        <v>0</v>
      </c>
    </row>
    <row r="374" spans="1:11" ht="64.5" hidden="1" x14ac:dyDescent="0.25">
      <c r="A374" s="109"/>
      <c r="B374" s="109"/>
      <c r="C374" s="109"/>
      <c r="D374" s="42" t="s">
        <v>43</v>
      </c>
      <c r="E374" s="43">
        <f t="shared" si="151"/>
        <v>0</v>
      </c>
      <c r="F374" s="36">
        <v>0</v>
      </c>
      <c r="G374" s="45">
        <v>0</v>
      </c>
      <c r="H374" s="45">
        <v>0</v>
      </c>
      <c r="I374" s="45">
        <v>0</v>
      </c>
      <c r="J374" s="45">
        <v>0</v>
      </c>
      <c r="K374" s="45">
        <v>0</v>
      </c>
    </row>
    <row r="375" spans="1:11" hidden="1" x14ac:dyDescent="0.25">
      <c r="A375" s="107" t="s">
        <v>176</v>
      </c>
      <c r="B375" s="107" t="s">
        <v>170</v>
      </c>
      <c r="C375" s="107" t="s">
        <v>99</v>
      </c>
      <c r="D375" s="40" t="s">
        <v>45</v>
      </c>
      <c r="E375" s="43">
        <f t="shared" si="151"/>
        <v>0</v>
      </c>
      <c r="F375" s="33">
        <f t="shared" ref="F375" si="182">F376+F377+F378+F379</f>
        <v>0</v>
      </c>
      <c r="G375" s="49">
        <f t="shared" ref="G375" si="183">G376+G377+G378+G379</f>
        <v>0</v>
      </c>
      <c r="H375" s="49">
        <f t="shared" ref="H375" si="184">H376+H377+H378+H379</f>
        <v>0</v>
      </c>
      <c r="I375" s="49">
        <f t="shared" ref="I375" si="185">I376+I377+I378+I379</f>
        <v>0</v>
      </c>
      <c r="J375" s="49">
        <f t="shared" ref="J375" si="186">J376+J377+J378+J379</f>
        <v>0</v>
      </c>
      <c r="K375" s="49">
        <f>K376+K377+K378+K379</f>
        <v>0</v>
      </c>
    </row>
    <row r="376" spans="1:11" ht="51.75" hidden="1" x14ac:dyDescent="0.25">
      <c r="A376" s="108"/>
      <c r="B376" s="108"/>
      <c r="C376" s="108"/>
      <c r="D376" s="42" t="s">
        <v>40</v>
      </c>
      <c r="E376" s="43">
        <f t="shared" si="151"/>
        <v>0</v>
      </c>
      <c r="F376" s="36">
        <v>0</v>
      </c>
      <c r="G376" s="45">
        <v>0</v>
      </c>
      <c r="H376" s="45">
        <v>0</v>
      </c>
      <c r="I376" s="45">
        <v>0</v>
      </c>
      <c r="J376" s="45">
        <v>0</v>
      </c>
      <c r="K376" s="45">
        <v>0</v>
      </c>
    </row>
    <row r="377" spans="1:11" ht="64.5" hidden="1" x14ac:dyDescent="0.25">
      <c r="A377" s="108"/>
      <c r="B377" s="108"/>
      <c r="C377" s="108"/>
      <c r="D377" s="42" t="s">
        <v>41</v>
      </c>
      <c r="E377" s="43">
        <f t="shared" si="151"/>
        <v>0</v>
      </c>
      <c r="F377" s="36">
        <v>0</v>
      </c>
      <c r="G377" s="45">
        <v>0</v>
      </c>
      <c r="H377" s="45">
        <v>0</v>
      </c>
      <c r="I377" s="45">
        <v>0</v>
      </c>
      <c r="J377" s="45">
        <v>0</v>
      </c>
      <c r="K377" s="45">
        <v>0</v>
      </c>
    </row>
    <row r="378" spans="1:11" ht="51.75" hidden="1" x14ac:dyDescent="0.25">
      <c r="A378" s="108"/>
      <c r="B378" s="108"/>
      <c r="C378" s="108"/>
      <c r="D378" s="42" t="s">
        <v>42</v>
      </c>
      <c r="E378" s="43">
        <f t="shared" si="151"/>
        <v>0</v>
      </c>
      <c r="F378" s="36">
        <v>0</v>
      </c>
      <c r="G378" s="45">
        <v>0</v>
      </c>
      <c r="H378" s="45">
        <v>0</v>
      </c>
      <c r="I378" s="45">
        <v>0</v>
      </c>
      <c r="J378" s="45">
        <v>0</v>
      </c>
      <c r="K378" s="45">
        <v>0</v>
      </c>
    </row>
    <row r="379" spans="1:11" ht="64.5" hidden="1" x14ac:dyDescent="0.25">
      <c r="A379" s="109"/>
      <c r="B379" s="109"/>
      <c r="C379" s="109"/>
      <c r="D379" s="42" t="s">
        <v>43</v>
      </c>
      <c r="E379" s="43">
        <f t="shared" si="151"/>
        <v>0</v>
      </c>
      <c r="F379" s="36">
        <v>0</v>
      </c>
      <c r="G379" s="45">
        <v>0</v>
      </c>
      <c r="H379" s="45">
        <v>0</v>
      </c>
      <c r="I379" s="45">
        <v>0</v>
      </c>
      <c r="J379" s="45">
        <v>0</v>
      </c>
      <c r="K379" s="45">
        <v>0</v>
      </c>
    </row>
    <row r="380" spans="1:11" hidden="1" x14ac:dyDescent="0.25">
      <c r="A380" s="107" t="s">
        <v>177</v>
      </c>
      <c r="B380" s="107" t="s">
        <v>171</v>
      </c>
      <c r="C380" s="107" t="s">
        <v>99</v>
      </c>
      <c r="D380" s="40" t="s">
        <v>45</v>
      </c>
      <c r="E380" s="43">
        <f t="shared" si="151"/>
        <v>0</v>
      </c>
      <c r="F380" s="33">
        <f t="shared" ref="F380" si="187">F381+F382+F383+F384</f>
        <v>0</v>
      </c>
      <c r="G380" s="49">
        <f t="shared" ref="G380" si="188">G381+G382+G383+G384</f>
        <v>0</v>
      </c>
      <c r="H380" s="49">
        <f t="shared" ref="H380" si="189">H381+H382+H383+H384</f>
        <v>0</v>
      </c>
      <c r="I380" s="49">
        <f t="shared" ref="I380" si="190">I381+I382+I383+I384</f>
        <v>0</v>
      </c>
      <c r="J380" s="49">
        <f t="shared" ref="J380" si="191">J381+J382+J383+J384</f>
        <v>0</v>
      </c>
      <c r="K380" s="49">
        <f>K381+K382+K383+K384</f>
        <v>0</v>
      </c>
    </row>
    <row r="381" spans="1:11" ht="51.75" hidden="1" x14ac:dyDescent="0.25">
      <c r="A381" s="108"/>
      <c r="B381" s="108"/>
      <c r="C381" s="108"/>
      <c r="D381" s="42" t="s">
        <v>40</v>
      </c>
      <c r="E381" s="43">
        <f t="shared" si="151"/>
        <v>0</v>
      </c>
      <c r="F381" s="36">
        <v>0</v>
      </c>
      <c r="G381" s="45">
        <v>0</v>
      </c>
      <c r="H381" s="45">
        <v>0</v>
      </c>
      <c r="I381" s="45">
        <v>0</v>
      </c>
      <c r="J381" s="45">
        <v>0</v>
      </c>
      <c r="K381" s="45">
        <v>0</v>
      </c>
    </row>
    <row r="382" spans="1:11" ht="64.5" hidden="1" x14ac:dyDescent="0.25">
      <c r="A382" s="108"/>
      <c r="B382" s="108"/>
      <c r="C382" s="108"/>
      <c r="D382" s="42" t="s">
        <v>41</v>
      </c>
      <c r="E382" s="43">
        <f t="shared" si="151"/>
        <v>0</v>
      </c>
      <c r="F382" s="36">
        <v>0</v>
      </c>
      <c r="G382" s="45">
        <v>0</v>
      </c>
      <c r="H382" s="45">
        <v>0</v>
      </c>
      <c r="I382" s="45">
        <v>0</v>
      </c>
      <c r="J382" s="45">
        <v>0</v>
      </c>
      <c r="K382" s="45">
        <v>0</v>
      </c>
    </row>
    <row r="383" spans="1:11" ht="51.75" hidden="1" x14ac:dyDescent="0.25">
      <c r="A383" s="108"/>
      <c r="B383" s="108"/>
      <c r="C383" s="108"/>
      <c r="D383" s="42" t="s">
        <v>42</v>
      </c>
      <c r="E383" s="43">
        <f t="shared" si="151"/>
        <v>0</v>
      </c>
      <c r="F383" s="36">
        <v>0</v>
      </c>
      <c r="G383" s="45">
        <v>0</v>
      </c>
      <c r="H383" s="45">
        <v>0</v>
      </c>
      <c r="I383" s="45">
        <v>0</v>
      </c>
      <c r="J383" s="45">
        <v>0</v>
      </c>
      <c r="K383" s="45">
        <v>0</v>
      </c>
    </row>
    <row r="384" spans="1:11" ht="64.5" hidden="1" x14ac:dyDescent="0.25">
      <c r="A384" s="109"/>
      <c r="B384" s="109"/>
      <c r="C384" s="109"/>
      <c r="D384" s="42" t="s">
        <v>43</v>
      </c>
      <c r="E384" s="43">
        <f t="shared" si="151"/>
        <v>0</v>
      </c>
      <c r="F384" s="36">
        <v>0</v>
      </c>
      <c r="G384" s="45">
        <v>0</v>
      </c>
      <c r="H384" s="45">
        <v>0</v>
      </c>
      <c r="I384" s="45">
        <v>0</v>
      </c>
      <c r="J384" s="45">
        <v>0</v>
      </c>
      <c r="K384" s="45">
        <v>0</v>
      </c>
    </row>
    <row r="385" spans="1:11" hidden="1" x14ac:dyDescent="0.25">
      <c r="A385" s="107" t="s">
        <v>178</v>
      </c>
      <c r="B385" s="107" t="s">
        <v>180</v>
      </c>
      <c r="C385" s="107" t="s">
        <v>99</v>
      </c>
      <c r="D385" s="40" t="s">
        <v>45</v>
      </c>
      <c r="E385" s="43">
        <f t="shared" si="151"/>
        <v>0</v>
      </c>
      <c r="F385" s="33">
        <f t="shared" ref="F385" si="192">F386+F387+F388+F389</f>
        <v>0</v>
      </c>
      <c r="G385" s="49">
        <f t="shared" ref="G385" si="193">G386+G387+G388+G389</f>
        <v>0</v>
      </c>
      <c r="H385" s="49">
        <f t="shared" ref="H385" si="194">H386+H387+H388+H389</f>
        <v>0</v>
      </c>
      <c r="I385" s="49">
        <f t="shared" ref="I385" si="195">I386+I387+I388+I389</f>
        <v>0</v>
      </c>
      <c r="J385" s="49">
        <f t="shared" ref="J385" si="196">J386+J387+J388+J389</f>
        <v>0</v>
      </c>
      <c r="K385" s="49">
        <f>K386+K387+K388+K389</f>
        <v>0</v>
      </c>
    </row>
    <row r="386" spans="1:11" ht="51.75" hidden="1" x14ac:dyDescent="0.25">
      <c r="A386" s="108"/>
      <c r="B386" s="108"/>
      <c r="C386" s="108"/>
      <c r="D386" s="42" t="s">
        <v>40</v>
      </c>
      <c r="E386" s="43">
        <f t="shared" si="151"/>
        <v>0</v>
      </c>
      <c r="F386" s="36">
        <v>0</v>
      </c>
      <c r="G386" s="45">
        <v>0</v>
      </c>
      <c r="H386" s="45">
        <v>0</v>
      </c>
      <c r="I386" s="45">
        <v>0</v>
      </c>
      <c r="J386" s="45">
        <v>0</v>
      </c>
      <c r="K386" s="45">
        <v>0</v>
      </c>
    </row>
    <row r="387" spans="1:11" ht="64.5" hidden="1" x14ac:dyDescent="0.25">
      <c r="A387" s="108"/>
      <c r="B387" s="108"/>
      <c r="C387" s="108"/>
      <c r="D387" s="42" t="s">
        <v>41</v>
      </c>
      <c r="E387" s="43">
        <f t="shared" si="151"/>
        <v>0</v>
      </c>
      <c r="F387" s="36">
        <v>0</v>
      </c>
      <c r="G387" s="45">
        <v>0</v>
      </c>
      <c r="H387" s="45">
        <v>0</v>
      </c>
      <c r="I387" s="45">
        <v>0</v>
      </c>
      <c r="J387" s="45">
        <v>0</v>
      </c>
      <c r="K387" s="45">
        <v>0</v>
      </c>
    </row>
    <row r="388" spans="1:11" ht="51.75" hidden="1" x14ac:dyDescent="0.25">
      <c r="A388" s="108"/>
      <c r="B388" s="108"/>
      <c r="C388" s="108"/>
      <c r="D388" s="42" t="s">
        <v>42</v>
      </c>
      <c r="E388" s="43">
        <f t="shared" si="151"/>
        <v>0</v>
      </c>
      <c r="F388" s="36">
        <v>0</v>
      </c>
      <c r="G388" s="45">
        <v>0</v>
      </c>
      <c r="H388" s="45">
        <v>0</v>
      </c>
      <c r="I388" s="45">
        <v>0</v>
      </c>
      <c r="J388" s="45">
        <v>0</v>
      </c>
      <c r="K388" s="45">
        <v>0</v>
      </c>
    </row>
    <row r="389" spans="1:11" ht="64.5" hidden="1" x14ac:dyDescent="0.25">
      <c r="A389" s="109"/>
      <c r="B389" s="109"/>
      <c r="C389" s="109"/>
      <c r="D389" s="42" t="s">
        <v>43</v>
      </c>
      <c r="E389" s="43">
        <f t="shared" si="151"/>
        <v>0</v>
      </c>
      <c r="F389" s="36">
        <v>0</v>
      </c>
      <c r="G389" s="45">
        <v>0</v>
      </c>
      <c r="H389" s="45">
        <v>0</v>
      </c>
      <c r="I389" s="45">
        <v>0</v>
      </c>
      <c r="J389" s="45">
        <v>0</v>
      </c>
      <c r="K389" s="45">
        <v>0</v>
      </c>
    </row>
    <row r="390" spans="1:11" hidden="1" x14ac:dyDescent="0.25">
      <c r="A390" s="107" t="s">
        <v>179</v>
      </c>
      <c r="B390" s="107" t="s">
        <v>149</v>
      </c>
      <c r="C390" s="107" t="s">
        <v>99</v>
      </c>
      <c r="D390" s="40" t="s">
        <v>45</v>
      </c>
      <c r="E390" s="43">
        <f t="shared" si="151"/>
        <v>0</v>
      </c>
      <c r="F390" s="33">
        <f t="shared" ref="F390" si="197">F391+F392+F393+F394</f>
        <v>0</v>
      </c>
      <c r="G390" s="49">
        <f t="shared" ref="G390" si="198">G391+G392+G393+G394</f>
        <v>0</v>
      </c>
      <c r="H390" s="49">
        <f t="shared" ref="H390" si="199">H391+H392+H393+H394</f>
        <v>0</v>
      </c>
      <c r="I390" s="49">
        <f t="shared" ref="I390" si="200">I391+I392+I393+I394</f>
        <v>0</v>
      </c>
      <c r="J390" s="49">
        <f t="shared" ref="J390" si="201">J391+J392+J393+J394</f>
        <v>0</v>
      </c>
      <c r="K390" s="49">
        <f>K391+K392+K393+K394</f>
        <v>0</v>
      </c>
    </row>
    <row r="391" spans="1:11" ht="51.75" hidden="1" x14ac:dyDescent="0.25">
      <c r="A391" s="108"/>
      <c r="B391" s="108"/>
      <c r="C391" s="108"/>
      <c r="D391" s="42" t="s">
        <v>40</v>
      </c>
      <c r="E391" s="43">
        <f t="shared" si="151"/>
        <v>0</v>
      </c>
      <c r="F391" s="36">
        <v>0</v>
      </c>
      <c r="G391" s="45">
        <v>0</v>
      </c>
      <c r="H391" s="45">
        <v>0</v>
      </c>
      <c r="I391" s="45">
        <v>0</v>
      </c>
      <c r="J391" s="45">
        <v>0</v>
      </c>
      <c r="K391" s="45">
        <v>0</v>
      </c>
    </row>
    <row r="392" spans="1:11" ht="64.5" hidden="1" x14ac:dyDescent="0.25">
      <c r="A392" s="108"/>
      <c r="B392" s="108"/>
      <c r="C392" s="108"/>
      <c r="D392" s="42" t="s">
        <v>41</v>
      </c>
      <c r="E392" s="43">
        <f t="shared" si="151"/>
        <v>0</v>
      </c>
      <c r="F392" s="36">
        <v>0</v>
      </c>
      <c r="G392" s="45">
        <v>0</v>
      </c>
      <c r="H392" s="45">
        <v>0</v>
      </c>
      <c r="I392" s="45">
        <v>0</v>
      </c>
      <c r="J392" s="45">
        <v>0</v>
      </c>
      <c r="K392" s="45">
        <v>0</v>
      </c>
    </row>
    <row r="393" spans="1:11" ht="51.75" hidden="1" x14ac:dyDescent="0.25">
      <c r="A393" s="108"/>
      <c r="B393" s="108"/>
      <c r="C393" s="108"/>
      <c r="D393" s="42" t="s">
        <v>42</v>
      </c>
      <c r="E393" s="43">
        <f t="shared" si="151"/>
        <v>0</v>
      </c>
      <c r="F393" s="36">
        <v>0</v>
      </c>
      <c r="G393" s="45">
        <v>0</v>
      </c>
      <c r="H393" s="45">
        <v>0</v>
      </c>
      <c r="I393" s="45">
        <v>0</v>
      </c>
      <c r="J393" s="45">
        <v>0</v>
      </c>
      <c r="K393" s="45">
        <v>0</v>
      </c>
    </row>
    <row r="394" spans="1:11" ht="64.5" hidden="1" x14ac:dyDescent="0.25">
      <c r="A394" s="109"/>
      <c r="B394" s="109"/>
      <c r="C394" s="109"/>
      <c r="D394" s="42" t="s">
        <v>43</v>
      </c>
      <c r="E394" s="43">
        <f t="shared" si="151"/>
        <v>0</v>
      </c>
      <c r="F394" s="36">
        <v>0</v>
      </c>
      <c r="G394" s="45">
        <v>0</v>
      </c>
      <c r="H394" s="45">
        <v>0</v>
      </c>
      <c r="I394" s="45">
        <v>0</v>
      </c>
      <c r="J394" s="45">
        <v>0</v>
      </c>
      <c r="K394" s="45">
        <v>0</v>
      </c>
    </row>
    <row r="395" spans="1:11" hidden="1" x14ac:dyDescent="0.25">
      <c r="A395" s="114" t="s">
        <v>182</v>
      </c>
      <c r="B395" s="107" t="s">
        <v>172</v>
      </c>
      <c r="C395" s="107" t="s">
        <v>99</v>
      </c>
      <c r="D395" s="40" t="s">
        <v>45</v>
      </c>
      <c r="E395" s="43">
        <f t="shared" si="151"/>
        <v>0</v>
      </c>
      <c r="F395" s="33">
        <f t="shared" ref="F395" si="202">F396+F397+F398+F399</f>
        <v>0</v>
      </c>
      <c r="G395" s="49">
        <f t="shared" ref="G395" si="203">G396+G397+G398+G399</f>
        <v>0</v>
      </c>
      <c r="H395" s="49">
        <f t="shared" ref="H395" si="204">H396+H397+H398+H399</f>
        <v>0</v>
      </c>
      <c r="I395" s="49">
        <f t="shared" ref="I395" si="205">I396+I397+I398+I399</f>
        <v>0</v>
      </c>
      <c r="J395" s="49">
        <f t="shared" ref="J395" si="206">J396+J397+J398+J399</f>
        <v>0</v>
      </c>
      <c r="K395" s="49">
        <f>K396+K397+K398+K399</f>
        <v>0</v>
      </c>
    </row>
    <row r="396" spans="1:11" ht="51.75" hidden="1" x14ac:dyDescent="0.25">
      <c r="A396" s="108"/>
      <c r="B396" s="108"/>
      <c r="C396" s="108"/>
      <c r="D396" s="42" t="s">
        <v>40</v>
      </c>
      <c r="E396" s="43">
        <f t="shared" si="151"/>
        <v>0</v>
      </c>
      <c r="F396" s="36">
        <v>0</v>
      </c>
      <c r="G396" s="45">
        <v>0</v>
      </c>
      <c r="H396" s="45">
        <v>0</v>
      </c>
      <c r="I396" s="45">
        <v>0</v>
      </c>
      <c r="J396" s="45">
        <v>0</v>
      </c>
      <c r="K396" s="45">
        <v>0</v>
      </c>
    </row>
    <row r="397" spans="1:11" ht="64.5" hidden="1" x14ac:dyDescent="0.25">
      <c r="A397" s="108"/>
      <c r="B397" s="108"/>
      <c r="C397" s="108"/>
      <c r="D397" s="42" t="s">
        <v>41</v>
      </c>
      <c r="E397" s="43">
        <f t="shared" si="151"/>
        <v>0</v>
      </c>
      <c r="F397" s="36">
        <v>0</v>
      </c>
      <c r="G397" s="45">
        <v>0</v>
      </c>
      <c r="H397" s="45">
        <v>0</v>
      </c>
      <c r="I397" s="45">
        <v>0</v>
      </c>
      <c r="J397" s="45">
        <v>0</v>
      </c>
      <c r="K397" s="45">
        <v>0</v>
      </c>
    </row>
    <row r="398" spans="1:11" ht="51.75" hidden="1" x14ac:dyDescent="0.25">
      <c r="A398" s="108"/>
      <c r="B398" s="108"/>
      <c r="C398" s="108"/>
      <c r="D398" s="42" t="s">
        <v>42</v>
      </c>
      <c r="E398" s="43">
        <f t="shared" si="151"/>
        <v>0</v>
      </c>
      <c r="F398" s="36">
        <v>0</v>
      </c>
      <c r="G398" s="45">
        <v>0</v>
      </c>
      <c r="H398" s="45">
        <v>0</v>
      </c>
      <c r="I398" s="45">
        <v>0</v>
      </c>
      <c r="J398" s="45">
        <v>0</v>
      </c>
      <c r="K398" s="45">
        <v>0</v>
      </c>
    </row>
    <row r="399" spans="1:11" ht="64.5" hidden="1" x14ac:dyDescent="0.25">
      <c r="A399" s="109"/>
      <c r="B399" s="109"/>
      <c r="C399" s="109"/>
      <c r="D399" s="42" t="s">
        <v>43</v>
      </c>
      <c r="E399" s="43">
        <f t="shared" si="151"/>
        <v>0</v>
      </c>
      <c r="F399" s="36">
        <v>0</v>
      </c>
      <c r="G399" s="45">
        <v>0</v>
      </c>
      <c r="H399" s="45">
        <v>0</v>
      </c>
      <c r="I399" s="45">
        <v>0</v>
      </c>
      <c r="J399" s="45">
        <v>0</v>
      </c>
      <c r="K399" s="45">
        <v>0</v>
      </c>
    </row>
    <row r="400" spans="1:11" hidden="1" x14ac:dyDescent="0.25">
      <c r="A400" s="107" t="s">
        <v>183</v>
      </c>
      <c r="B400" s="107" t="s">
        <v>173</v>
      </c>
      <c r="C400" s="107" t="s">
        <v>99</v>
      </c>
      <c r="D400" s="40" t="s">
        <v>45</v>
      </c>
      <c r="E400" s="43">
        <f t="shared" si="151"/>
        <v>0</v>
      </c>
      <c r="F400" s="33">
        <f t="shared" ref="F400" si="207">F401+F402+F403+F404</f>
        <v>0</v>
      </c>
      <c r="G400" s="49">
        <f t="shared" ref="G400" si="208">G401+G402+G403+G404</f>
        <v>0</v>
      </c>
      <c r="H400" s="49">
        <f t="shared" ref="H400" si="209">H401+H402+H403+H404</f>
        <v>0</v>
      </c>
      <c r="I400" s="49">
        <f t="shared" ref="I400" si="210">I401+I402+I403+I404</f>
        <v>0</v>
      </c>
      <c r="J400" s="49">
        <f t="shared" ref="J400" si="211">J401+J402+J403+J404</f>
        <v>0</v>
      </c>
      <c r="K400" s="49">
        <f>K401+K402+K403+K404</f>
        <v>0</v>
      </c>
    </row>
    <row r="401" spans="1:11" ht="51.75" hidden="1" x14ac:dyDescent="0.25">
      <c r="A401" s="108"/>
      <c r="B401" s="108"/>
      <c r="C401" s="108"/>
      <c r="D401" s="42" t="s">
        <v>40</v>
      </c>
      <c r="E401" s="43">
        <f t="shared" si="151"/>
        <v>0</v>
      </c>
      <c r="F401" s="36">
        <v>0</v>
      </c>
      <c r="G401" s="45">
        <v>0</v>
      </c>
      <c r="H401" s="45">
        <v>0</v>
      </c>
      <c r="I401" s="45">
        <v>0</v>
      </c>
      <c r="J401" s="45">
        <v>0</v>
      </c>
      <c r="K401" s="45">
        <v>0</v>
      </c>
    </row>
    <row r="402" spans="1:11" ht="64.5" hidden="1" x14ac:dyDescent="0.25">
      <c r="A402" s="108"/>
      <c r="B402" s="108"/>
      <c r="C402" s="108"/>
      <c r="D402" s="42" t="s">
        <v>41</v>
      </c>
      <c r="E402" s="43">
        <f t="shared" si="151"/>
        <v>0</v>
      </c>
      <c r="F402" s="36">
        <v>0</v>
      </c>
      <c r="G402" s="45">
        <v>0</v>
      </c>
      <c r="H402" s="45">
        <v>0</v>
      </c>
      <c r="I402" s="45">
        <v>0</v>
      </c>
      <c r="J402" s="45">
        <v>0</v>
      </c>
      <c r="K402" s="45">
        <v>0</v>
      </c>
    </row>
    <row r="403" spans="1:11" ht="51.75" hidden="1" x14ac:dyDescent="0.25">
      <c r="A403" s="108"/>
      <c r="B403" s="108"/>
      <c r="C403" s="108"/>
      <c r="D403" s="42" t="s">
        <v>42</v>
      </c>
      <c r="E403" s="43">
        <f t="shared" si="151"/>
        <v>0</v>
      </c>
      <c r="F403" s="36">
        <v>0</v>
      </c>
      <c r="G403" s="45">
        <v>0</v>
      </c>
      <c r="H403" s="45">
        <v>0</v>
      </c>
      <c r="I403" s="45">
        <v>0</v>
      </c>
      <c r="J403" s="45">
        <v>0</v>
      </c>
      <c r="K403" s="45">
        <v>0</v>
      </c>
    </row>
    <row r="404" spans="1:11" ht="64.5" hidden="1" x14ac:dyDescent="0.25">
      <c r="A404" s="109"/>
      <c r="B404" s="109"/>
      <c r="C404" s="109"/>
      <c r="D404" s="42" t="s">
        <v>43</v>
      </c>
      <c r="E404" s="43">
        <f t="shared" si="151"/>
        <v>0</v>
      </c>
      <c r="F404" s="36">
        <v>0</v>
      </c>
      <c r="G404" s="45">
        <v>0</v>
      </c>
      <c r="H404" s="45">
        <v>0</v>
      </c>
      <c r="I404" s="45">
        <v>0</v>
      </c>
      <c r="J404" s="45">
        <v>0</v>
      </c>
      <c r="K404" s="45">
        <v>0</v>
      </c>
    </row>
    <row r="405" spans="1:11" x14ac:dyDescent="0.25">
      <c r="A405" s="118" t="s">
        <v>59</v>
      </c>
      <c r="B405" s="118" t="s">
        <v>184</v>
      </c>
      <c r="C405" s="118" t="s">
        <v>67</v>
      </c>
      <c r="D405" s="60" t="s">
        <v>45</v>
      </c>
      <c r="E405" s="61">
        <f t="shared" si="151"/>
        <v>0</v>
      </c>
      <c r="F405" s="62">
        <f>SUM(F406:F409)</f>
        <v>0</v>
      </c>
      <c r="G405" s="62">
        <f t="shared" ref="G405:K405" si="212">SUM(G406:G409)</f>
        <v>0</v>
      </c>
      <c r="H405" s="62">
        <f t="shared" si="212"/>
        <v>0</v>
      </c>
      <c r="I405" s="62">
        <f t="shared" si="212"/>
        <v>0</v>
      </c>
      <c r="J405" s="62">
        <f t="shared" si="212"/>
        <v>0</v>
      </c>
      <c r="K405" s="62">
        <f t="shared" si="212"/>
        <v>0</v>
      </c>
    </row>
    <row r="406" spans="1:11" ht="51.75" x14ac:dyDescent="0.25">
      <c r="A406" s="119"/>
      <c r="B406" s="119"/>
      <c r="C406" s="119"/>
      <c r="D406" s="63" t="s">
        <v>40</v>
      </c>
      <c r="E406" s="61">
        <f t="shared" si="151"/>
        <v>0</v>
      </c>
      <c r="F406" s="62">
        <f>F411</f>
        <v>0</v>
      </c>
      <c r="G406" s="62">
        <f t="shared" ref="G406:K406" si="213">G411</f>
        <v>0</v>
      </c>
      <c r="H406" s="62">
        <f t="shared" si="213"/>
        <v>0</v>
      </c>
      <c r="I406" s="62">
        <f t="shared" si="213"/>
        <v>0</v>
      </c>
      <c r="J406" s="62">
        <f t="shared" si="213"/>
        <v>0</v>
      </c>
      <c r="K406" s="62">
        <f t="shared" si="213"/>
        <v>0</v>
      </c>
    </row>
    <row r="407" spans="1:11" ht="64.5" x14ac:dyDescent="0.25">
      <c r="A407" s="119"/>
      <c r="B407" s="119"/>
      <c r="C407" s="119"/>
      <c r="D407" s="63" t="s">
        <v>41</v>
      </c>
      <c r="E407" s="61">
        <f t="shared" si="151"/>
        <v>0</v>
      </c>
      <c r="F407" s="62">
        <f t="shared" ref="F407:K409" si="214">F412</f>
        <v>0</v>
      </c>
      <c r="G407" s="62">
        <f t="shared" si="214"/>
        <v>0</v>
      </c>
      <c r="H407" s="62">
        <f t="shared" si="214"/>
        <v>0</v>
      </c>
      <c r="I407" s="62">
        <f t="shared" si="214"/>
        <v>0</v>
      </c>
      <c r="J407" s="62">
        <f t="shared" si="214"/>
        <v>0</v>
      </c>
      <c r="K407" s="62">
        <f t="shared" si="214"/>
        <v>0</v>
      </c>
    </row>
    <row r="408" spans="1:11" ht="51.75" x14ac:dyDescent="0.25">
      <c r="A408" s="119"/>
      <c r="B408" s="119"/>
      <c r="C408" s="119"/>
      <c r="D408" s="63" t="s">
        <v>42</v>
      </c>
      <c r="E408" s="61">
        <f t="shared" si="151"/>
        <v>0</v>
      </c>
      <c r="F408" s="62">
        <f t="shared" si="214"/>
        <v>0</v>
      </c>
      <c r="G408" s="62">
        <f t="shared" si="214"/>
        <v>0</v>
      </c>
      <c r="H408" s="62">
        <f t="shared" si="214"/>
        <v>0</v>
      </c>
      <c r="I408" s="62">
        <f t="shared" si="214"/>
        <v>0</v>
      </c>
      <c r="J408" s="62">
        <f t="shared" si="214"/>
        <v>0</v>
      </c>
      <c r="K408" s="62">
        <f t="shared" si="214"/>
        <v>0</v>
      </c>
    </row>
    <row r="409" spans="1:11" ht="64.5" x14ac:dyDescent="0.25">
      <c r="A409" s="120"/>
      <c r="B409" s="120"/>
      <c r="C409" s="120"/>
      <c r="D409" s="63" t="s">
        <v>43</v>
      </c>
      <c r="E409" s="61">
        <f t="shared" ref="E409:E477" si="215">F409+G409+H409+I409+J409+K409</f>
        <v>0</v>
      </c>
      <c r="F409" s="62">
        <f t="shared" si="214"/>
        <v>0</v>
      </c>
      <c r="G409" s="62">
        <f t="shared" si="214"/>
        <v>0</v>
      </c>
      <c r="H409" s="62">
        <f t="shared" si="214"/>
        <v>0</v>
      </c>
      <c r="I409" s="62">
        <f t="shared" si="214"/>
        <v>0</v>
      </c>
      <c r="J409" s="62">
        <f t="shared" si="214"/>
        <v>0</v>
      </c>
      <c r="K409" s="62">
        <f t="shared" si="214"/>
        <v>0</v>
      </c>
    </row>
    <row r="410" spans="1:11" x14ac:dyDescent="0.25">
      <c r="A410" s="107" t="s">
        <v>81</v>
      </c>
      <c r="B410" s="107" t="s">
        <v>185</v>
      </c>
      <c r="C410" s="107" t="s">
        <v>99</v>
      </c>
      <c r="D410" s="40" t="s">
        <v>45</v>
      </c>
      <c r="E410" s="43">
        <f t="shared" si="215"/>
        <v>0</v>
      </c>
      <c r="F410" s="33">
        <f t="shared" ref="F410:J410" si="216">F411+F412+F413+F414</f>
        <v>0</v>
      </c>
      <c r="G410" s="49">
        <f t="shared" si="216"/>
        <v>0</v>
      </c>
      <c r="H410" s="49">
        <f t="shared" si="216"/>
        <v>0</v>
      </c>
      <c r="I410" s="49">
        <f t="shared" si="216"/>
        <v>0</v>
      </c>
      <c r="J410" s="49">
        <f t="shared" si="216"/>
        <v>0</v>
      </c>
      <c r="K410" s="49">
        <f>K411+K412+K413+K414</f>
        <v>0</v>
      </c>
    </row>
    <row r="411" spans="1:11" ht="51.75" x14ac:dyDescent="0.25">
      <c r="A411" s="108"/>
      <c r="B411" s="108"/>
      <c r="C411" s="108"/>
      <c r="D411" s="42" t="s">
        <v>40</v>
      </c>
      <c r="E411" s="43">
        <f t="shared" si="215"/>
        <v>0</v>
      </c>
      <c r="F411" s="36">
        <v>0</v>
      </c>
      <c r="G411" s="45">
        <v>0</v>
      </c>
      <c r="H411" s="45">
        <v>0</v>
      </c>
      <c r="I411" s="45">
        <v>0</v>
      </c>
      <c r="J411" s="45">
        <v>0</v>
      </c>
      <c r="K411" s="45">
        <v>0</v>
      </c>
    </row>
    <row r="412" spans="1:11" ht="64.5" x14ac:dyDescent="0.25">
      <c r="A412" s="108"/>
      <c r="B412" s="108"/>
      <c r="C412" s="108"/>
      <c r="D412" s="42" t="s">
        <v>41</v>
      </c>
      <c r="E412" s="43">
        <f t="shared" si="215"/>
        <v>0</v>
      </c>
      <c r="F412" s="36">
        <v>0</v>
      </c>
      <c r="G412" s="45">
        <v>0</v>
      </c>
      <c r="H412" s="45">
        <v>0</v>
      </c>
      <c r="I412" s="45">
        <v>0</v>
      </c>
      <c r="J412" s="45">
        <v>0</v>
      </c>
      <c r="K412" s="45">
        <v>0</v>
      </c>
    </row>
    <row r="413" spans="1:11" ht="75.599999999999994" customHeight="1" x14ac:dyDescent="0.25">
      <c r="A413" s="108"/>
      <c r="B413" s="108"/>
      <c r="C413" s="108"/>
      <c r="D413" s="42" t="s">
        <v>42</v>
      </c>
      <c r="E413" s="43">
        <f t="shared" si="215"/>
        <v>0</v>
      </c>
      <c r="F413" s="36">
        <v>0</v>
      </c>
      <c r="G413" s="45">
        <v>0</v>
      </c>
      <c r="H413" s="45">
        <v>0</v>
      </c>
      <c r="I413" s="45">
        <v>0</v>
      </c>
      <c r="J413" s="45">
        <v>0</v>
      </c>
      <c r="K413" s="45">
        <v>0</v>
      </c>
    </row>
    <row r="414" spans="1:11" ht="64.5" x14ac:dyDescent="0.25">
      <c r="A414" s="109"/>
      <c r="B414" s="109"/>
      <c r="C414" s="109"/>
      <c r="D414" s="42" t="s">
        <v>43</v>
      </c>
      <c r="E414" s="43">
        <f t="shared" si="215"/>
        <v>0</v>
      </c>
      <c r="F414" s="36">
        <v>0</v>
      </c>
      <c r="G414" s="45">
        <v>0</v>
      </c>
      <c r="H414" s="45">
        <v>0</v>
      </c>
      <c r="I414" s="45">
        <v>0</v>
      </c>
      <c r="J414" s="45">
        <v>0</v>
      </c>
      <c r="K414" s="45">
        <v>0</v>
      </c>
    </row>
    <row r="415" spans="1:11" x14ac:dyDescent="0.25">
      <c r="A415" s="128" t="s">
        <v>68</v>
      </c>
      <c r="B415" s="128" t="s">
        <v>69</v>
      </c>
      <c r="C415" s="128" t="s">
        <v>63</v>
      </c>
      <c r="D415" s="53" t="s">
        <v>45</v>
      </c>
      <c r="E415" s="56">
        <f t="shared" si="215"/>
        <v>112654.8</v>
      </c>
      <c r="F415" s="59">
        <f>F416+F417+F418+F419</f>
        <v>20502.71</v>
      </c>
      <c r="G415" s="59">
        <f t="shared" ref="G415:K415" si="217">G416+G417+G418+G419</f>
        <v>13723.380000000001</v>
      </c>
      <c r="H415" s="59">
        <f t="shared" si="217"/>
        <v>43600.55</v>
      </c>
      <c r="I415" s="67">
        <f t="shared" si="217"/>
        <v>34828.160000000003</v>
      </c>
      <c r="J415" s="59">
        <f t="shared" si="217"/>
        <v>0</v>
      </c>
      <c r="K415" s="59">
        <f t="shared" si="217"/>
        <v>0</v>
      </c>
    </row>
    <row r="416" spans="1:11" ht="51.75" x14ac:dyDescent="0.25">
      <c r="A416" s="128"/>
      <c r="B416" s="128"/>
      <c r="C416" s="128"/>
      <c r="D416" s="55" t="s">
        <v>40</v>
      </c>
      <c r="E416" s="56">
        <f t="shared" si="215"/>
        <v>51494.84</v>
      </c>
      <c r="F416" s="58">
        <f>F422+F432+F502+F512+F557</f>
        <v>8654.85</v>
      </c>
      <c r="G416" s="58">
        <f>G422+G512+G557</f>
        <v>10866.54</v>
      </c>
      <c r="H416" s="58">
        <f>H422+H467</f>
        <v>14547.220000000001</v>
      </c>
      <c r="I416" s="58">
        <f>I422+I467</f>
        <v>17426.23</v>
      </c>
      <c r="J416" s="58">
        <f>J422+J467</f>
        <v>0</v>
      </c>
      <c r="K416" s="58">
        <f>K422+K467</f>
        <v>0</v>
      </c>
    </row>
    <row r="417" spans="1:11" ht="64.5" x14ac:dyDescent="0.25">
      <c r="A417" s="128"/>
      <c r="B417" s="128"/>
      <c r="C417" s="128"/>
      <c r="D417" s="55" t="s">
        <v>41</v>
      </c>
      <c r="E417" s="56">
        <f t="shared" si="215"/>
        <v>61159.96</v>
      </c>
      <c r="F417" s="58">
        <f>F423+F433+F503+F513+F558</f>
        <v>11847.859999999999</v>
      </c>
      <c r="G417" s="58">
        <f>G423+G503+G513+G558</f>
        <v>2856.84</v>
      </c>
      <c r="H417" s="58">
        <f>H423+H468</f>
        <v>29053.33</v>
      </c>
      <c r="I417" s="58">
        <f>I423+I468</f>
        <v>17401.93</v>
      </c>
      <c r="J417" s="58">
        <f>J423+J468</f>
        <v>0</v>
      </c>
      <c r="K417" s="58">
        <f>K423+K468</f>
        <v>0</v>
      </c>
    </row>
    <row r="418" spans="1:11" ht="51.75" x14ac:dyDescent="0.25">
      <c r="A418" s="128"/>
      <c r="B418" s="128"/>
      <c r="C418" s="128"/>
      <c r="D418" s="55" t="s">
        <v>42</v>
      </c>
      <c r="E418" s="56">
        <f t="shared" si="215"/>
        <v>0</v>
      </c>
      <c r="F418" s="58">
        <f>F424+F469</f>
        <v>0</v>
      </c>
      <c r="G418" s="58">
        <f>G424+G469</f>
        <v>0</v>
      </c>
      <c r="H418" s="58">
        <f>H424+H469</f>
        <v>0</v>
      </c>
      <c r="I418" s="58">
        <f>I424+I469</f>
        <v>0</v>
      </c>
      <c r="J418" s="58">
        <f>J424+J469</f>
        <v>0</v>
      </c>
      <c r="K418" s="58">
        <f>K424+K469</f>
        <v>0</v>
      </c>
    </row>
    <row r="419" spans="1:11" ht="64.5" x14ac:dyDescent="0.25">
      <c r="A419" s="128"/>
      <c r="B419" s="128"/>
      <c r="C419" s="128"/>
      <c r="D419" s="55" t="s">
        <v>43</v>
      </c>
      <c r="E419" s="56">
        <f t="shared" si="215"/>
        <v>0</v>
      </c>
      <c r="F419" s="58">
        <f>F425+F470</f>
        <v>0</v>
      </c>
      <c r="G419" s="58">
        <f>G425+G470</f>
        <v>0</v>
      </c>
      <c r="H419" s="58">
        <f>H425+H470</f>
        <v>0</v>
      </c>
      <c r="I419" s="58">
        <f>I425+I470</f>
        <v>0</v>
      </c>
      <c r="J419" s="58">
        <f>J425+J470</f>
        <v>0</v>
      </c>
      <c r="K419" s="58">
        <f>K425+K470</f>
        <v>0</v>
      </c>
    </row>
    <row r="420" spans="1:11" ht="39" x14ac:dyDescent="0.25">
      <c r="A420" s="128"/>
      <c r="B420" s="128"/>
      <c r="C420" s="128"/>
      <c r="D420" s="55" t="s">
        <v>44</v>
      </c>
      <c r="E420" s="56">
        <f t="shared" si="215"/>
        <v>0</v>
      </c>
      <c r="F420" s="58"/>
      <c r="G420" s="58"/>
      <c r="H420" s="58"/>
      <c r="I420" s="58"/>
      <c r="J420" s="58"/>
      <c r="K420" s="58"/>
    </row>
    <row r="421" spans="1:11" x14ac:dyDescent="0.25">
      <c r="A421" s="118" t="s">
        <v>285</v>
      </c>
      <c r="B421" s="118" t="s">
        <v>108</v>
      </c>
      <c r="C421" s="118"/>
      <c r="D421" s="60" t="s">
        <v>45</v>
      </c>
      <c r="E421" s="61">
        <f>F421+G421+H421+I421+J421+K421</f>
        <v>106924.44</v>
      </c>
      <c r="F421" s="64">
        <f>SUM(F422:F425)</f>
        <v>15096.05</v>
      </c>
      <c r="G421" s="62">
        <f>SUM(G422:G425)</f>
        <v>13399.68</v>
      </c>
      <c r="H421" s="62">
        <f t="shared" ref="H421:K421" si="218">SUM(H422:H425)</f>
        <v>43600.55</v>
      </c>
      <c r="I421" s="62">
        <f t="shared" si="218"/>
        <v>34828.160000000003</v>
      </c>
      <c r="J421" s="62">
        <f t="shared" si="218"/>
        <v>0</v>
      </c>
      <c r="K421" s="62">
        <f t="shared" si="218"/>
        <v>0</v>
      </c>
    </row>
    <row r="422" spans="1:11" ht="51.75" x14ac:dyDescent="0.25">
      <c r="A422" s="119"/>
      <c r="B422" s="119"/>
      <c r="C422" s="119"/>
      <c r="D422" s="63" t="s">
        <v>40</v>
      </c>
      <c r="E422" s="61">
        <f>F422+G422+H422+I422+J422+K422</f>
        <v>51044.56</v>
      </c>
      <c r="F422" s="62">
        <v>8471.43</v>
      </c>
      <c r="G422" s="62">
        <v>10599.68</v>
      </c>
      <c r="H422" s="62">
        <f>H432+H502+H507+H512+H557+H562</f>
        <v>14547.220000000001</v>
      </c>
      <c r="I422" s="62">
        <f t="shared" ref="I422:K422" si="219">I432+I502+I507+I512+I557+I562</f>
        <v>17426.23</v>
      </c>
      <c r="J422" s="62">
        <f t="shared" si="219"/>
        <v>0</v>
      </c>
      <c r="K422" s="62">
        <f t="shared" si="219"/>
        <v>0</v>
      </c>
    </row>
    <row r="423" spans="1:11" ht="64.5" x14ac:dyDescent="0.25">
      <c r="A423" s="119"/>
      <c r="B423" s="119"/>
      <c r="C423" s="119"/>
      <c r="D423" s="63" t="s">
        <v>41</v>
      </c>
      <c r="E423" s="61">
        <f t="shared" si="215"/>
        <v>55879.88</v>
      </c>
      <c r="F423" s="62">
        <v>6624.62</v>
      </c>
      <c r="G423" s="62">
        <v>2800</v>
      </c>
      <c r="H423" s="62">
        <f>H433+H503+H508+H513+H558</f>
        <v>29053.33</v>
      </c>
      <c r="I423" s="62">
        <f t="shared" ref="I423:K423" si="220">I433+I503+I508+I513+I558</f>
        <v>17401.93</v>
      </c>
      <c r="J423" s="62">
        <f t="shared" si="220"/>
        <v>0</v>
      </c>
      <c r="K423" s="62">
        <f t="shared" si="220"/>
        <v>0</v>
      </c>
    </row>
    <row r="424" spans="1:11" ht="51.75" x14ac:dyDescent="0.25">
      <c r="A424" s="119"/>
      <c r="B424" s="119"/>
      <c r="C424" s="119"/>
      <c r="D424" s="63" t="s">
        <v>42</v>
      </c>
      <c r="E424" s="61">
        <f t="shared" si="215"/>
        <v>0</v>
      </c>
      <c r="F424" s="62">
        <f t="shared" ref="F424:K424" si="221">F434+F439+F444+F449</f>
        <v>0</v>
      </c>
      <c r="G424" s="62">
        <f t="shared" si="221"/>
        <v>0</v>
      </c>
      <c r="H424" s="62">
        <f t="shared" si="221"/>
        <v>0</v>
      </c>
      <c r="I424" s="62">
        <f t="shared" si="221"/>
        <v>0</v>
      </c>
      <c r="J424" s="62">
        <f t="shared" si="221"/>
        <v>0</v>
      </c>
      <c r="K424" s="62">
        <f t="shared" si="221"/>
        <v>0</v>
      </c>
    </row>
    <row r="425" spans="1:11" ht="64.5" x14ac:dyDescent="0.25">
      <c r="A425" s="120"/>
      <c r="B425" s="120"/>
      <c r="C425" s="120"/>
      <c r="D425" s="63" t="s">
        <v>43</v>
      </c>
      <c r="E425" s="61">
        <f>F425+G425+H425+I425+J425+K425</f>
        <v>0</v>
      </c>
      <c r="F425" s="62">
        <f>F435+F440+F445+F450</f>
        <v>0</v>
      </c>
      <c r="G425" s="62">
        <v>0</v>
      </c>
      <c r="H425" s="62">
        <f t="shared" ref="H425:K425" si="222">H435+H440+H445+H450</f>
        <v>0</v>
      </c>
      <c r="I425" s="62">
        <f t="shared" si="222"/>
        <v>0</v>
      </c>
      <c r="J425" s="62">
        <f t="shared" si="222"/>
        <v>0</v>
      </c>
      <c r="K425" s="62">
        <f t="shared" si="222"/>
        <v>0</v>
      </c>
    </row>
    <row r="426" spans="1:11" ht="15" customHeight="1" x14ac:dyDescent="0.25">
      <c r="A426" s="135" t="s">
        <v>309</v>
      </c>
      <c r="B426" s="136" t="s">
        <v>310</v>
      </c>
      <c r="C426" s="136"/>
      <c r="D426" s="137" t="s">
        <v>45</v>
      </c>
      <c r="E426" s="138">
        <f t="shared" ref="E426:E430" si="223">F426+G426+H426+I426+J426+K426</f>
        <v>560</v>
      </c>
      <c r="F426" s="67">
        <f>F427+F428+F429+F430</f>
        <v>0</v>
      </c>
      <c r="G426" s="67">
        <f t="shared" ref="G426:J426" si="224">G427+G428+G429+G430</f>
        <v>0</v>
      </c>
      <c r="H426" s="67">
        <f t="shared" si="224"/>
        <v>0</v>
      </c>
      <c r="I426" s="67">
        <f t="shared" si="224"/>
        <v>560</v>
      </c>
      <c r="J426" s="67">
        <f t="shared" si="224"/>
        <v>0</v>
      </c>
      <c r="K426" s="67">
        <f>K427+K428+K429+K430</f>
        <v>0</v>
      </c>
    </row>
    <row r="427" spans="1:11" ht="51.75" x14ac:dyDescent="0.25">
      <c r="A427" s="139"/>
      <c r="B427" s="140"/>
      <c r="C427" s="140"/>
      <c r="D427" s="141" t="s">
        <v>40</v>
      </c>
      <c r="E427" s="138">
        <f t="shared" si="223"/>
        <v>11.2</v>
      </c>
      <c r="F427" s="142">
        <v>0</v>
      </c>
      <c r="G427" s="142">
        <v>0</v>
      </c>
      <c r="H427" s="142">
        <v>0</v>
      </c>
      <c r="I427" s="142">
        <v>11.2</v>
      </c>
      <c r="J427" s="142">
        <v>0</v>
      </c>
      <c r="K427" s="142">
        <v>0</v>
      </c>
    </row>
    <row r="428" spans="1:11" ht="64.5" x14ac:dyDescent="0.25">
      <c r="A428" s="139"/>
      <c r="B428" s="140"/>
      <c r="C428" s="140"/>
      <c r="D428" s="141" t="s">
        <v>41</v>
      </c>
      <c r="E428" s="138">
        <f t="shared" si="223"/>
        <v>548.79999999999995</v>
      </c>
      <c r="F428" s="142">
        <v>0</v>
      </c>
      <c r="G428" s="142">
        <v>0</v>
      </c>
      <c r="H428" s="142">
        <v>0</v>
      </c>
      <c r="I428" s="142">
        <v>548.79999999999995</v>
      </c>
      <c r="J428" s="142">
        <v>0</v>
      </c>
      <c r="K428" s="142">
        <v>0</v>
      </c>
    </row>
    <row r="429" spans="1:11" ht="51.75" x14ac:dyDescent="0.25">
      <c r="A429" s="139"/>
      <c r="B429" s="140"/>
      <c r="C429" s="140"/>
      <c r="D429" s="141" t="s">
        <v>42</v>
      </c>
      <c r="E429" s="138">
        <f t="shared" si="223"/>
        <v>0</v>
      </c>
      <c r="F429" s="142">
        <v>0</v>
      </c>
      <c r="G429" s="142">
        <v>0</v>
      </c>
      <c r="H429" s="142">
        <v>0</v>
      </c>
      <c r="I429" s="142">
        <v>0</v>
      </c>
      <c r="J429" s="142">
        <v>0</v>
      </c>
      <c r="K429" s="142">
        <v>0</v>
      </c>
    </row>
    <row r="430" spans="1:11" ht="64.5" x14ac:dyDescent="0.25">
      <c r="A430" s="143"/>
      <c r="B430" s="144"/>
      <c r="C430" s="144"/>
      <c r="D430" s="141" t="s">
        <v>43</v>
      </c>
      <c r="E430" s="138">
        <f t="shared" si="223"/>
        <v>0</v>
      </c>
      <c r="F430" s="142">
        <v>0</v>
      </c>
      <c r="G430" s="142">
        <v>0</v>
      </c>
      <c r="H430" s="142">
        <v>0</v>
      </c>
      <c r="I430" s="142">
        <v>0</v>
      </c>
      <c r="J430" s="142">
        <v>0</v>
      </c>
      <c r="K430" s="142">
        <v>0</v>
      </c>
    </row>
    <row r="431" spans="1:11" ht="15.6" customHeight="1" x14ac:dyDescent="0.25">
      <c r="A431" s="115" t="s">
        <v>288</v>
      </c>
      <c r="B431" s="107" t="s">
        <v>289</v>
      </c>
      <c r="C431" s="107"/>
      <c r="D431" s="40" t="s">
        <v>45</v>
      </c>
      <c r="E431" s="43">
        <f t="shared" si="215"/>
        <v>33280.870000000003</v>
      </c>
      <c r="F431" s="33">
        <f>F432+F433+F434+F435</f>
        <v>3888.88</v>
      </c>
      <c r="G431" s="33">
        <f t="shared" ref="G431:J431" si="225">G432+G433+G434+G435</f>
        <v>0</v>
      </c>
      <c r="H431" s="49">
        <f t="shared" si="225"/>
        <v>12765.7</v>
      </c>
      <c r="I431" s="49">
        <f t="shared" si="225"/>
        <v>16626.29</v>
      </c>
      <c r="J431" s="49">
        <f t="shared" si="225"/>
        <v>0</v>
      </c>
      <c r="K431" s="49">
        <f>K432+K433+K434+K435</f>
        <v>0</v>
      </c>
    </row>
    <row r="432" spans="1:11" ht="51.75" x14ac:dyDescent="0.25">
      <c r="A432" s="116"/>
      <c r="B432" s="108"/>
      <c r="C432" s="108"/>
      <c r="D432" s="42" t="s">
        <v>40</v>
      </c>
      <c r="E432" s="43">
        <f t="shared" si="215"/>
        <v>29430.870000000003</v>
      </c>
      <c r="F432" s="70">
        <v>38.880000000000003</v>
      </c>
      <c r="G432" s="51">
        <v>0</v>
      </c>
      <c r="H432" s="51">
        <v>12765.7</v>
      </c>
      <c r="I432" s="51">
        <v>16626.29</v>
      </c>
      <c r="J432" s="51">
        <v>0</v>
      </c>
      <c r="K432" s="51">
        <v>0</v>
      </c>
    </row>
    <row r="433" spans="1:11" ht="64.5" x14ac:dyDescent="0.25">
      <c r="A433" s="116"/>
      <c r="B433" s="108"/>
      <c r="C433" s="108"/>
      <c r="D433" s="42" t="s">
        <v>41</v>
      </c>
      <c r="E433" s="43">
        <f t="shared" si="215"/>
        <v>3850</v>
      </c>
      <c r="F433" s="70">
        <v>3850</v>
      </c>
      <c r="G433" s="51">
        <v>0</v>
      </c>
      <c r="H433" s="51">
        <v>0</v>
      </c>
      <c r="I433" s="51">
        <v>0</v>
      </c>
      <c r="J433" s="51">
        <v>0</v>
      </c>
      <c r="K433" s="51">
        <v>0</v>
      </c>
    </row>
    <row r="434" spans="1:11" ht="51.75" x14ac:dyDescent="0.25">
      <c r="A434" s="116"/>
      <c r="B434" s="108"/>
      <c r="C434" s="108"/>
      <c r="D434" s="42" t="s">
        <v>42</v>
      </c>
      <c r="E434" s="43">
        <f t="shared" si="215"/>
        <v>0</v>
      </c>
      <c r="F434" s="70">
        <v>0</v>
      </c>
      <c r="G434" s="51">
        <v>0</v>
      </c>
      <c r="H434" s="51">
        <v>0</v>
      </c>
      <c r="I434" s="51">
        <v>0</v>
      </c>
      <c r="J434" s="51">
        <v>0</v>
      </c>
      <c r="K434" s="51">
        <v>0</v>
      </c>
    </row>
    <row r="435" spans="1:11" ht="64.5" x14ac:dyDescent="0.25">
      <c r="A435" s="117"/>
      <c r="B435" s="109"/>
      <c r="C435" s="109"/>
      <c r="D435" s="42" t="s">
        <v>43</v>
      </c>
      <c r="E435" s="43">
        <f t="shared" si="215"/>
        <v>0</v>
      </c>
      <c r="F435" s="70">
        <v>0</v>
      </c>
      <c r="G435" s="51">
        <v>0</v>
      </c>
      <c r="H435" s="51">
        <v>0</v>
      </c>
      <c r="I435" s="51">
        <v>0</v>
      </c>
      <c r="J435" s="51">
        <v>0</v>
      </c>
      <c r="K435" s="51">
        <v>0</v>
      </c>
    </row>
    <row r="436" spans="1:11" hidden="1" x14ac:dyDescent="0.25">
      <c r="A436" s="115" t="s">
        <v>100</v>
      </c>
      <c r="B436" s="107" t="s">
        <v>209</v>
      </c>
      <c r="C436" s="107"/>
      <c r="D436" s="40" t="s">
        <v>45</v>
      </c>
      <c r="E436" s="43">
        <f t="shared" si="215"/>
        <v>0</v>
      </c>
      <c r="F436" s="33">
        <f t="shared" ref="F436:K436" si="226">F437+F438+F439+F440+F758</f>
        <v>0</v>
      </c>
      <c r="G436" s="49">
        <f t="shared" si="226"/>
        <v>0</v>
      </c>
      <c r="H436" s="49">
        <f t="shared" si="226"/>
        <v>0</v>
      </c>
      <c r="I436" s="49">
        <f t="shared" si="226"/>
        <v>0</v>
      </c>
      <c r="J436" s="49">
        <f t="shared" si="226"/>
        <v>0</v>
      </c>
      <c r="K436" s="49">
        <f t="shared" si="226"/>
        <v>0</v>
      </c>
    </row>
    <row r="437" spans="1:11" ht="51.75" hidden="1" x14ac:dyDescent="0.25">
      <c r="A437" s="116"/>
      <c r="B437" s="108"/>
      <c r="C437" s="108"/>
      <c r="D437" s="42" t="s">
        <v>40</v>
      </c>
      <c r="E437" s="43">
        <f t="shared" si="215"/>
        <v>0</v>
      </c>
      <c r="F437" s="36">
        <v>0</v>
      </c>
      <c r="G437" s="45">
        <v>0</v>
      </c>
      <c r="H437" s="45">
        <v>0</v>
      </c>
      <c r="I437" s="45">
        <v>0</v>
      </c>
      <c r="J437" s="45">
        <v>0</v>
      </c>
      <c r="K437" s="45">
        <v>0</v>
      </c>
    </row>
    <row r="438" spans="1:11" ht="64.5" hidden="1" x14ac:dyDescent="0.25">
      <c r="A438" s="116"/>
      <c r="B438" s="108"/>
      <c r="C438" s="108"/>
      <c r="D438" s="42" t="s">
        <v>41</v>
      </c>
      <c r="E438" s="43">
        <f t="shared" si="215"/>
        <v>0</v>
      </c>
      <c r="F438" s="36">
        <v>0</v>
      </c>
      <c r="G438" s="45">
        <v>0</v>
      </c>
      <c r="H438" s="45">
        <v>0</v>
      </c>
      <c r="I438" s="45">
        <v>0</v>
      </c>
      <c r="J438" s="45">
        <v>0</v>
      </c>
      <c r="K438" s="45">
        <v>0</v>
      </c>
    </row>
    <row r="439" spans="1:11" ht="51.75" hidden="1" x14ac:dyDescent="0.25">
      <c r="A439" s="116"/>
      <c r="B439" s="108"/>
      <c r="C439" s="108"/>
      <c r="D439" s="42" t="s">
        <v>42</v>
      </c>
      <c r="E439" s="43">
        <f t="shared" si="215"/>
        <v>0</v>
      </c>
      <c r="F439" s="36">
        <v>0</v>
      </c>
      <c r="G439" s="45">
        <v>0</v>
      </c>
      <c r="H439" s="45">
        <v>0</v>
      </c>
      <c r="I439" s="45">
        <v>0</v>
      </c>
      <c r="J439" s="45">
        <v>0</v>
      </c>
      <c r="K439" s="45">
        <v>0</v>
      </c>
    </row>
    <row r="440" spans="1:11" ht="64.5" hidden="1" x14ac:dyDescent="0.25">
      <c r="A440" s="117"/>
      <c r="B440" s="109"/>
      <c r="C440" s="109"/>
      <c r="D440" s="42" t="s">
        <v>43</v>
      </c>
      <c r="E440" s="43">
        <f t="shared" si="215"/>
        <v>0</v>
      </c>
      <c r="F440" s="36">
        <v>0</v>
      </c>
      <c r="G440" s="45">
        <v>0</v>
      </c>
      <c r="H440" s="45">
        <v>0</v>
      </c>
      <c r="I440" s="45">
        <v>0</v>
      </c>
      <c r="J440" s="45">
        <v>0</v>
      </c>
      <c r="K440" s="45">
        <v>0</v>
      </c>
    </row>
    <row r="441" spans="1:11" hidden="1" x14ac:dyDescent="0.25">
      <c r="A441" s="115" t="s">
        <v>101</v>
      </c>
      <c r="B441" s="107" t="s">
        <v>210</v>
      </c>
      <c r="C441" s="107"/>
      <c r="D441" s="40" t="s">
        <v>45</v>
      </c>
      <c r="E441" s="43">
        <f t="shared" si="215"/>
        <v>9460</v>
      </c>
      <c r="F441" s="33">
        <f t="shared" ref="F441:K441" si="227">F442+F443+F444+F445+F768</f>
        <v>0</v>
      </c>
      <c r="G441" s="49">
        <f t="shared" si="227"/>
        <v>2450</v>
      </c>
      <c r="H441" s="49">
        <f t="shared" si="227"/>
        <v>1110</v>
      </c>
      <c r="I441" s="49">
        <f t="shared" si="227"/>
        <v>1900</v>
      </c>
      <c r="J441" s="49">
        <f t="shared" si="227"/>
        <v>2000</v>
      </c>
      <c r="K441" s="49">
        <f t="shared" si="227"/>
        <v>2000</v>
      </c>
    </row>
    <row r="442" spans="1:11" ht="51.75" hidden="1" x14ac:dyDescent="0.25">
      <c r="A442" s="116"/>
      <c r="B442" s="108"/>
      <c r="C442" s="108"/>
      <c r="D442" s="42" t="s">
        <v>40</v>
      </c>
      <c r="E442" s="43">
        <f t="shared" si="215"/>
        <v>9460</v>
      </c>
      <c r="F442" s="36">
        <v>0</v>
      </c>
      <c r="G442" s="45">
        <v>2450</v>
      </c>
      <c r="H442" s="45">
        <v>1110</v>
      </c>
      <c r="I442" s="45">
        <v>1900</v>
      </c>
      <c r="J442" s="45">
        <v>2000</v>
      </c>
      <c r="K442" s="45">
        <v>2000</v>
      </c>
    </row>
    <row r="443" spans="1:11" ht="64.5" hidden="1" x14ac:dyDescent="0.25">
      <c r="A443" s="116"/>
      <c r="B443" s="108"/>
      <c r="C443" s="108"/>
      <c r="D443" s="42" t="s">
        <v>41</v>
      </c>
      <c r="E443" s="43">
        <f t="shared" si="215"/>
        <v>0</v>
      </c>
      <c r="F443" s="36">
        <v>0</v>
      </c>
      <c r="G443" s="45">
        <v>0</v>
      </c>
      <c r="H443" s="45">
        <v>0</v>
      </c>
      <c r="I443" s="45">
        <v>0</v>
      </c>
      <c r="J443" s="45">
        <v>0</v>
      </c>
      <c r="K443" s="45">
        <v>0</v>
      </c>
    </row>
    <row r="444" spans="1:11" ht="51.75" hidden="1" x14ac:dyDescent="0.25">
      <c r="A444" s="116"/>
      <c r="B444" s="108"/>
      <c r="C444" s="108"/>
      <c r="D444" s="42" t="s">
        <v>42</v>
      </c>
      <c r="E444" s="43">
        <f t="shared" si="215"/>
        <v>0</v>
      </c>
      <c r="F444" s="36">
        <v>0</v>
      </c>
      <c r="G444" s="45">
        <v>0</v>
      </c>
      <c r="H444" s="45">
        <v>0</v>
      </c>
      <c r="I444" s="45">
        <v>0</v>
      </c>
      <c r="J444" s="45">
        <v>0</v>
      </c>
      <c r="K444" s="45">
        <v>0</v>
      </c>
    </row>
    <row r="445" spans="1:11" ht="64.5" hidden="1" x14ac:dyDescent="0.25">
      <c r="A445" s="117"/>
      <c r="B445" s="109"/>
      <c r="C445" s="109"/>
      <c r="D445" s="42" t="s">
        <v>43</v>
      </c>
      <c r="E445" s="43">
        <f t="shared" si="215"/>
        <v>0</v>
      </c>
      <c r="F445" s="36">
        <v>0</v>
      </c>
      <c r="G445" s="45">
        <v>0</v>
      </c>
      <c r="H445" s="45">
        <v>0</v>
      </c>
      <c r="I445" s="45">
        <v>0</v>
      </c>
      <c r="J445" s="45">
        <v>0</v>
      </c>
      <c r="K445" s="45">
        <v>0</v>
      </c>
    </row>
    <row r="446" spans="1:11" hidden="1" x14ac:dyDescent="0.25">
      <c r="A446" s="115" t="s">
        <v>143</v>
      </c>
      <c r="B446" s="107" t="s">
        <v>188</v>
      </c>
      <c r="C446" s="107"/>
      <c r="D446" s="40" t="s">
        <v>45</v>
      </c>
      <c r="E446" s="43">
        <f t="shared" si="215"/>
        <v>0</v>
      </c>
      <c r="F446" s="33">
        <f>F447+F448+F449+F450+F843</f>
        <v>0</v>
      </c>
      <c r="G446" s="49">
        <f t="shared" ref="G446:K446" si="228">G447+G448+G449+G450+G843</f>
        <v>0</v>
      </c>
      <c r="H446" s="49">
        <f>H447+H448+H449+H450+H843</f>
        <v>0</v>
      </c>
      <c r="I446" s="49">
        <f t="shared" si="228"/>
        <v>0</v>
      </c>
      <c r="J446" s="49">
        <f t="shared" si="228"/>
        <v>0</v>
      </c>
      <c r="K446" s="49">
        <f t="shared" si="228"/>
        <v>0</v>
      </c>
    </row>
    <row r="447" spans="1:11" ht="51.75" hidden="1" x14ac:dyDescent="0.25">
      <c r="A447" s="116"/>
      <c r="B447" s="108"/>
      <c r="C447" s="108"/>
      <c r="D447" s="42" t="s">
        <v>40</v>
      </c>
      <c r="E447" s="43">
        <f>F447+G447+H447+I447+J447+K447</f>
        <v>0</v>
      </c>
      <c r="F447" s="36">
        <v>0</v>
      </c>
      <c r="G447" s="45">
        <v>0</v>
      </c>
      <c r="H447" s="45">
        <v>0</v>
      </c>
      <c r="I447" s="45">
        <v>0</v>
      </c>
      <c r="J447" s="45">
        <v>0</v>
      </c>
      <c r="K447" s="45">
        <v>0</v>
      </c>
    </row>
    <row r="448" spans="1:11" ht="76.900000000000006" hidden="1" customHeight="1" x14ac:dyDescent="0.25">
      <c r="A448" s="116"/>
      <c r="B448" s="108"/>
      <c r="C448" s="108"/>
      <c r="D448" s="42" t="s">
        <v>41</v>
      </c>
      <c r="E448" s="43">
        <f t="shared" si="215"/>
        <v>0</v>
      </c>
      <c r="F448" s="36">
        <v>0</v>
      </c>
      <c r="G448" s="45">
        <v>0</v>
      </c>
      <c r="H448" s="45">
        <v>0</v>
      </c>
      <c r="I448" s="45">
        <v>0</v>
      </c>
      <c r="J448" s="45">
        <v>0</v>
      </c>
      <c r="K448" s="45">
        <v>0</v>
      </c>
    </row>
    <row r="449" spans="1:11" ht="51.75" hidden="1" x14ac:dyDescent="0.25">
      <c r="A449" s="116"/>
      <c r="B449" s="108"/>
      <c r="C449" s="108"/>
      <c r="D449" s="42" t="s">
        <v>42</v>
      </c>
      <c r="E449" s="43">
        <f t="shared" si="215"/>
        <v>0</v>
      </c>
      <c r="F449" s="36">
        <v>0</v>
      </c>
      <c r="G449" s="45">
        <v>0</v>
      </c>
      <c r="H449" s="45">
        <v>0</v>
      </c>
      <c r="I449" s="45">
        <v>0</v>
      </c>
      <c r="J449" s="45">
        <v>0</v>
      </c>
      <c r="K449" s="45">
        <v>0</v>
      </c>
    </row>
    <row r="450" spans="1:11" ht="64.5" hidden="1" x14ac:dyDescent="0.25">
      <c r="A450" s="117"/>
      <c r="B450" s="109"/>
      <c r="C450" s="109"/>
      <c r="D450" s="42" t="s">
        <v>43</v>
      </c>
      <c r="E450" s="43">
        <f>F450+G450+H450+I450+J450+K450</f>
        <v>0</v>
      </c>
      <c r="F450" s="36">
        <v>0</v>
      </c>
      <c r="G450" s="45">
        <v>0</v>
      </c>
      <c r="H450" s="45">
        <v>0</v>
      </c>
      <c r="I450" s="45">
        <v>0</v>
      </c>
      <c r="J450" s="45">
        <v>0</v>
      </c>
      <c r="K450" s="45">
        <v>0</v>
      </c>
    </row>
    <row r="451" spans="1:11" hidden="1" x14ac:dyDescent="0.25">
      <c r="A451" s="115" t="s">
        <v>144</v>
      </c>
      <c r="B451" s="107" t="s">
        <v>186</v>
      </c>
      <c r="C451" s="107" t="s">
        <v>115</v>
      </c>
      <c r="D451" s="40" t="s">
        <v>45</v>
      </c>
      <c r="E451" s="43">
        <f t="shared" si="215"/>
        <v>0</v>
      </c>
      <c r="F451" s="38">
        <f>SUM(F452:F455)</f>
        <v>0</v>
      </c>
      <c r="G451" s="41">
        <f t="shared" ref="G451:K451" si="229">SUM(G452:G455)</f>
        <v>0</v>
      </c>
      <c r="H451" s="41">
        <f t="shared" si="229"/>
        <v>0</v>
      </c>
      <c r="I451" s="41">
        <f t="shared" si="229"/>
        <v>0</v>
      </c>
      <c r="J451" s="41">
        <f t="shared" si="229"/>
        <v>0</v>
      </c>
      <c r="K451" s="41">
        <f t="shared" si="229"/>
        <v>0</v>
      </c>
    </row>
    <row r="452" spans="1:11" ht="51.75" hidden="1" x14ac:dyDescent="0.25">
      <c r="A452" s="116"/>
      <c r="B452" s="108"/>
      <c r="C452" s="108"/>
      <c r="D452" s="42" t="s">
        <v>40</v>
      </c>
      <c r="E452" s="43">
        <f t="shared" si="215"/>
        <v>0</v>
      </c>
      <c r="F452" s="38">
        <v>0</v>
      </c>
      <c r="G452" s="41">
        <f t="shared" ref="G452:K452" si="230">G457+G462+G467+G472+G477+G482+G487+G492+G497</f>
        <v>0</v>
      </c>
      <c r="H452" s="41">
        <f t="shared" si="230"/>
        <v>0</v>
      </c>
      <c r="I452" s="41">
        <f t="shared" si="230"/>
        <v>0</v>
      </c>
      <c r="J452" s="41">
        <f t="shared" si="230"/>
        <v>0</v>
      </c>
      <c r="K452" s="41">
        <f t="shared" si="230"/>
        <v>0</v>
      </c>
    </row>
    <row r="453" spans="1:11" ht="64.5" hidden="1" x14ac:dyDescent="0.25">
      <c r="A453" s="116"/>
      <c r="B453" s="108"/>
      <c r="C453" s="108"/>
      <c r="D453" s="42" t="s">
        <v>41</v>
      </c>
      <c r="E453" s="43">
        <f t="shared" si="215"/>
        <v>0</v>
      </c>
      <c r="F453" s="38">
        <f>F458+F463+F468+F473+F478+F483+F488+F493+F498</f>
        <v>0</v>
      </c>
      <c r="G453" s="41">
        <f t="shared" ref="G453:K453" si="231">G458+G463+G468+G473+G478+G483+G488+G493+G498</f>
        <v>0</v>
      </c>
      <c r="H453" s="41">
        <f t="shared" si="231"/>
        <v>0</v>
      </c>
      <c r="I453" s="41">
        <f t="shared" si="231"/>
        <v>0</v>
      </c>
      <c r="J453" s="41">
        <f t="shared" si="231"/>
        <v>0</v>
      </c>
      <c r="K453" s="41">
        <f t="shared" si="231"/>
        <v>0</v>
      </c>
    </row>
    <row r="454" spans="1:11" ht="51.75" hidden="1" x14ac:dyDescent="0.25">
      <c r="A454" s="116"/>
      <c r="B454" s="108"/>
      <c r="C454" s="108"/>
      <c r="D454" s="42" t="s">
        <v>42</v>
      </c>
      <c r="E454" s="43">
        <f t="shared" si="215"/>
        <v>0</v>
      </c>
      <c r="F454" s="38">
        <f t="shared" ref="F454:K454" si="232">F459+F464+F469+F474+F479+F484+F489+F494+F499</f>
        <v>0</v>
      </c>
      <c r="G454" s="41">
        <f t="shared" si="232"/>
        <v>0</v>
      </c>
      <c r="H454" s="41">
        <f t="shared" si="232"/>
        <v>0</v>
      </c>
      <c r="I454" s="41">
        <f t="shared" si="232"/>
        <v>0</v>
      </c>
      <c r="J454" s="41">
        <f t="shared" si="232"/>
        <v>0</v>
      </c>
      <c r="K454" s="41">
        <f t="shared" si="232"/>
        <v>0</v>
      </c>
    </row>
    <row r="455" spans="1:11" ht="64.5" hidden="1" x14ac:dyDescent="0.25">
      <c r="A455" s="117"/>
      <c r="B455" s="109"/>
      <c r="C455" s="109"/>
      <c r="D455" s="42" t="s">
        <v>43</v>
      </c>
      <c r="E455" s="43">
        <f t="shared" si="215"/>
        <v>0</v>
      </c>
      <c r="F455" s="38">
        <f t="shared" ref="F455:K455" si="233">F460+F465+F470+F475+F480+F485+F490+F495+F500</f>
        <v>0</v>
      </c>
      <c r="G455" s="41">
        <f>G460+G465+G470+G475+G480+G485+G490+G495+G500</f>
        <v>0</v>
      </c>
      <c r="H455" s="41">
        <f t="shared" si="233"/>
        <v>0</v>
      </c>
      <c r="I455" s="41">
        <f t="shared" si="233"/>
        <v>0</v>
      </c>
      <c r="J455" s="41">
        <f t="shared" si="233"/>
        <v>0</v>
      </c>
      <c r="K455" s="41">
        <f t="shared" si="233"/>
        <v>0</v>
      </c>
    </row>
    <row r="456" spans="1:11" hidden="1" x14ac:dyDescent="0.25">
      <c r="A456" s="115" t="s">
        <v>211</v>
      </c>
      <c r="B456" s="107" t="s">
        <v>212</v>
      </c>
      <c r="C456" s="107"/>
      <c r="D456" s="40" t="s">
        <v>45</v>
      </c>
      <c r="E456" s="43">
        <f t="shared" si="215"/>
        <v>0</v>
      </c>
      <c r="F456" s="33">
        <f>F457+F458+F459+F460</f>
        <v>0</v>
      </c>
      <c r="G456" s="49">
        <f>G457+G458+G459+G460</f>
        <v>0</v>
      </c>
      <c r="H456" s="49">
        <f t="shared" ref="H456:J456" si="234">H457+H458+H459+H460</f>
        <v>0</v>
      </c>
      <c r="I456" s="49">
        <f t="shared" si="234"/>
        <v>0</v>
      </c>
      <c r="J456" s="49">
        <f t="shared" si="234"/>
        <v>0</v>
      </c>
      <c r="K456" s="49">
        <f>K457+K458+K459+K460</f>
        <v>0</v>
      </c>
    </row>
    <row r="457" spans="1:11" ht="51.75" hidden="1" x14ac:dyDescent="0.25">
      <c r="A457" s="116"/>
      <c r="B457" s="108"/>
      <c r="C457" s="108"/>
      <c r="D457" s="42" t="s">
        <v>40</v>
      </c>
      <c r="E457" s="43">
        <f>F457+G457+H457+I457+J457+K457</f>
        <v>0</v>
      </c>
      <c r="F457" s="36">
        <v>0</v>
      </c>
      <c r="G457" s="45">
        <v>0</v>
      </c>
      <c r="H457" s="45">
        <v>0</v>
      </c>
      <c r="I457" s="45">
        <v>0</v>
      </c>
      <c r="J457" s="45">
        <v>0</v>
      </c>
      <c r="K457" s="45">
        <v>0</v>
      </c>
    </row>
    <row r="458" spans="1:11" ht="64.5" hidden="1" x14ac:dyDescent="0.25">
      <c r="A458" s="116"/>
      <c r="B458" s="108"/>
      <c r="C458" s="108"/>
      <c r="D458" s="42" t="s">
        <v>41</v>
      </c>
      <c r="E458" s="43">
        <f t="shared" si="215"/>
        <v>0</v>
      </c>
      <c r="F458" s="36">
        <v>0</v>
      </c>
      <c r="G458" s="45">
        <v>0</v>
      </c>
      <c r="H458" s="45">
        <v>0</v>
      </c>
      <c r="I458" s="45">
        <v>0</v>
      </c>
      <c r="J458" s="45">
        <v>0</v>
      </c>
      <c r="K458" s="45">
        <v>0</v>
      </c>
    </row>
    <row r="459" spans="1:11" ht="51.75" hidden="1" x14ac:dyDescent="0.25">
      <c r="A459" s="116"/>
      <c r="B459" s="108"/>
      <c r="C459" s="108"/>
      <c r="D459" s="42" t="s">
        <v>42</v>
      </c>
      <c r="E459" s="43">
        <f t="shared" si="215"/>
        <v>0</v>
      </c>
      <c r="F459" s="36">
        <v>0</v>
      </c>
      <c r="G459" s="45">
        <v>0</v>
      </c>
      <c r="H459" s="45">
        <v>0</v>
      </c>
      <c r="I459" s="45">
        <v>0</v>
      </c>
      <c r="J459" s="45">
        <v>0</v>
      </c>
      <c r="K459" s="45">
        <v>0</v>
      </c>
    </row>
    <row r="460" spans="1:11" ht="64.5" hidden="1" x14ac:dyDescent="0.25">
      <c r="A460" s="117"/>
      <c r="B460" s="109"/>
      <c r="C460" s="109"/>
      <c r="D460" s="42" t="s">
        <v>43</v>
      </c>
      <c r="E460" s="43">
        <f>F460+G460+H460+I460+J460+K460</f>
        <v>0</v>
      </c>
      <c r="F460" s="36">
        <v>0</v>
      </c>
      <c r="G460" s="45">
        <v>0</v>
      </c>
      <c r="H460" s="45">
        <v>0</v>
      </c>
      <c r="I460" s="45">
        <v>0</v>
      </c>
      <c r="J460" s="45">
        <v>0</v>
      </c>
      <c r="K460" s="45">
        <v>0</v>
      </c>
    </row>
    <row r="461" spans="1:11" hidden="1" x14ac:dyDescent="0.25">
      <c r="A461" s="115" t="s">
        <v>218</v>
      </c>
      <c r="B461" s="107" t="s">
        <v>189</v>
      </c>
      <c r="C461" s="107"/>
      <c r="D461" s="40" t="s">
        <v>45</v>
      </c>
      <c r="E461" s="43">
        <f t="shared" si="215"/>
        <v>0</v>
      </c>
      <c r="F461" s="33">
        <f t="shared" ref="F461:K461" si="235">F462+F463+F464+F465+F773</f>
        <v>0</v>
      </c>
      <c r="G461" s="49">
        <f t="shared" si="235"/>
        <v>0</v>
      </c>
      <c r="H461" s="49">
        <f t="shared" si="235"/>
        <v>0</v>
      </c>
      <c r="I461" s="49">
        <f t="shared" si="235"/>
        <v>0</v>
      </c>
      <c r="J461" s="49">
        <f t="shared" si="235"/>
        <v>0</v>
      </c>
      <c r="K461" s="49">
        <f t="shared" si="235"/>
        <v>0</v>
      </c>
    </row>
    <row r="462" spans="1:11" ht="51.75" hidden="1" x14ac:dyDescent="0.25">
      <c r="A462" s="116"/>
      <c r="B462" s="108"/>
      <c r="C462" s="108"/>
      <c r="D462" s="42" t="s">
        <v>40</v>
      </c>
      <c r="E462" s="43">
        <f t="shared" si="215"/>
        <v>0</v>
      </c>
      <c r="F462" s="36">
        <v>0</v>
      </c>
      <c r="G462" s="45">
        <v>0</v>
      </c>
      <c r="H462" s="45">
        <v>0</v>
      </c>
      <c r="I462" s="45">
        <v>0</v>
      </c>
      <c r="J462" s="45">
        <v>0</v>
      </c>
      <c r="K462" s="45">
        <v>0</v>
      </c>
    </row>
    <row r="463" spans="1:11" ht="64.5" hidden="1" x14ac:dyDescent="0.25">
      <c r="A463" s="116"/>
      <c r="B463" s="108"/>
      <c r="C463" s="108"/>
      <c r="D463" s="42" t="s">
        <v>41</v>
      </c>
      <c r="E463" s="43">
        <f t="shared" si="215"/>
        <v>0</v>
      </c>
      <c r="F463" s="36">
        <v>0</v>
      </c>
      <c r="G463" s="45">
        <v>0</v>
      </c>
      <c r="H463" s="45">
        <v>0</v>
      </c>
      <c r="I463" s="45">
        <v>0</v>
      </c>
      <c r="J463" s="45">
        <v>0</v>
      </c>
      <c r="K463" s="45">
        <v>0</v>
      </c>
    </row>
    <row r="464" spans="1:11" ht="51.75" hidden="1" x14ac:dyDescent="0.25">
      <c r="A464" s="116"/>
      <c r="B464" s="108"/>
      <c r="C464" s="108"/>
      <c r="D464" s="42" t="s">
        <v>42</v>
      </c>
      <c r="E464" s="43">
        <f t="shared" si="215"/>
        <v>0</v>
      </c>
      <c r="F464" s="36">
        <v>0</v>
      </c>
      <c r="G464" s="45">
        <v>0</v>
      </c>
      <c r="H464" s="45">
        <v>0</v>
      </c>
      <c r="I464" s="45">
        <v>0</v>
      </c>
      <c r="J464" s="45">
        <v>0</v>
      </c>
      <c r="K464" s="45">
        <v>0</v>
      </c>
    </row>
    <row r="465" spans="1:11" ht="64.5" hidden="1" x14ac:dyDescent="0.25">
      <c r="A465" s="117"/>
      <c r="B465" s="109"/>
      <c r="C465" s="109"/>
      <c r="D465" s="42" t="s">
        <v>43</v>
      </c>
      <c r="E465" s="43">
        <f t="shared" si="215"/>
        <v>0</v>
      </c>
      <c r="F465" s="36">
        <v>0</v>
      </c>
      <c r="G465" s="45">
        <v>0</v>
      </c>
      <c r="H465" s="45">
        <v>0</v>
      </c>
      <c r="I465" s="45">
        <v>0</v>
      </c>
      <c r="J465" s="45">
        <v>0</v>
      </c>
      <c r="K465" s="45">
        <v>0</v>
      </c>
    </row>
    <row r="466" spans="1:11" hidden="1" x14ac:dyDescent="0.25">
      <c r="A466" s="115" t="s">
        <v>219</v>
      </c>
      <c r="B466" s="107" t="s">
        <v>213</v>
      </c>
      <c r="C466" s="107"/>
      <c r="D466" s="40" t="s">
        <v>45</v>
      </c>
      <c r="E466" s="43">
        <f t="shared" si="215"/>
        <v>0</v>
      </c>
      <c r="F466" s="33">
        <f>F467+F468+F469+F470+F778</f>
        <v>0</v>
      </c>
      <c r="G466" s="49">
        <f t="shared" ref="G466:K466" si="236">G467+G468+G469+G470+G778</f>
        <v>0</v>
      </c>
      <c r="H466" s="49">
        <f t="shared" si="236"/>
        <v>0</v>
      </c>
      <c r="I466" s="49">
        <f t="shared" si="236"/>
        <v>0</v>
      </c>
      <c r="J466" s="49">
        <f t="shared" si="236"/>
        <v>0</v>
      </c>
      <c r="K466" s="49">
        <f t="shared" si="236"/>
        <v>0</v>
      </c>
    </row>
    <row r="467" spans="1:11" ht="51.75" hidden="1" x14ac:dyDescent="0.25">
      <c r="A467" s="116"/>
      <c r="B467" s="108"/>
      <c r="C467" s="108"/>
      <c r="D467" s="42" t="s">
        <v>40</v>
      </c>
      <c r="E467" s="43">
        <f>F467+G467+H467+I467+J467+K467</f>
        <v>0</v>
      </c>
      <c r="F467" s="36">
        <v>0</v>
      </c>
      <c r="G467" s="45">
        <v>0</v>
      </c>
      <c r="H467" s="45">
        <v>0</v>
      </c>
      <c r="I467" s="45">
        <v>0</v>
      </c>
      <c r="J467" s="45">
        <v>0</v>
      </c>
      <c r="K467" s="45">
        <v>0</v>
      </c>
    </row>
    <row r="468" spans="1:11" ht="64.5" hidden="1" x14ac:dyDescent="0.25">
      <c r="A468" s="116"/>
      <c r="B468" s="108"/>
      <c r="C468" s="108"/>
      <c r="D468" s="42" t="s">
        <v>41</v>
      </c>
      <c r="E468" s="43">
        <f>F468+G468+H468+I468+J468+K468</f>
        <v>0</v>
      </c>
      <c r="F468" s="36">
        <v>0</v>
      </c>
      <c r="G468" s="45">
        <v>0</v>
      </c>
      <c r="H468" s="45">
        <v>0</v>
      </c>
      <c r="I468" s="45">
        <v>0</v>
      </c>
      <c r="J468" s="45">
        <v>0</v>
      </c>
      <c r="K468" s="45">
        <v>0</v>
      </c>
    </row>
    <row r="469" spans="1:11" ht="51.75" hidden="1" x14ac:dyDescent="0.25">
      <c r="A469" s="116"/>
      <c r="B469" s="108"/>
      <c r="C469" s="108"/>
      <c r="D469" s="42" t="s">
        <v>42</v>
      </c>
      <c r="E469" s="43">
        <f t="shared" si="215"/>
        <v>0</v>
      </c>
      <c r="F469" s="36">
        <v>0</v>
      </c>
      <c r="G469" s="45">
        <v>0</v>
      </c>
      <c r="H469" s="45">
        <v>0</v>
      </c>
      <c r="I469" s="45">
        <v>0</v>
      </c>
      <c r="J469" s="45">
        <v>0</v>
      </c>
      <c r="K469" s="45">
        <v>0</v>
      </c>
    </row>
    <row r="470" spans="1:11" ht="64.5" hidden="1" x14ac:dyDescent="0.25">
      <c r="A470" s="117"/>
      <c r="B470" s="109"/>
      <c r="C470" s="109"/>
      <c r="D470" s="42" t="s">
        <v>43</v>
      </c>
      <c r="E470" s="43">
        <f t="shared" si="215"/>
        <v>0</v>
      </c>
      <c r="F470" s="36">
        <v>0</v>
      </c>
      <c r="G470" s="45">
        <v>0</v>
      </c>
      <c r="H470" s="45">
        <v>0</v>
      </c>
      <c r="I470" s="45">
        <v>0</v>
      </c>
      <c r="J470" s="45">
        <v>0</v>
      </c>
      <c r="K470" s="45">
        <v>0</v>
      </c>
    </row>
    <row r="471" spans="1:11" hidden="1" x14ac:dyDescent="0.25">
      <c r="A471" s="115" t="s">
        <v>220</v>
      </c>
      <c r="B471" s="107" t="s">
        <v>214</v>
      </c>
      <c r="C471" s="107"/>
      <c r="D471" s="40" t="s">
        <v>45</v>
      </c>
      <c r="E471" s="43">
        <f t="shared" si="215"/>
        <v>0</v>
      </c>
      <c r="F471" s="33">
        <f t="shared" ref="F471:K471" si="237">F472+F473+F474+F475+F783</f>
        <v>0</v>
      </c>
      <c r="G471" s="49">
        <f t="shared" si="237"/>
        <v>0</v>
      </c>
      <c r="H471" s="49">
        <f t="shared" si="237"/>
        <v>0</v>
      </c>
      <c r="I471" s="49">
        <f t="shared" si="237"/>
        <v>0</v>
      </c>
      <c r="J471" s="49">
        <f t="shared" si="237"/>
        <v>0</v>
      </c>
      <c r="K471" s="49">
        <f t="shared" si="237"/>
        <v>0</v>
      </c>
    </row>
    <row r="472" spans="1:11" ht="51.75" hidden="1" x14ac:dyDescent="0.25">
      <c r="A472" s="116"/>
      <c r="B472" s="108"/>
      <c r="C472" s="108"/>
      <c r="D472" s="42" t="s">
        <v>40</v>
      </c>
      <c r="E472" s="43">
        <f t="shared" si="215"/>
        <v>0</v>
      </c>
      <c r="F472" s="36">
        <v>0</v>
      </c>
      <c r="G472" s="45">
        <v>0</v>
      </c>
      <c r="H472" s="45">
        <v>0</v>
      </c>
      <c r="I472" s="45">
        <v>0</v>
      </c>
      <c r="J472" s="45">
        <v>0</v>
      </c>
      <c r="K472" s="45">
        <v>0</v>
      </c>
    </row>
    <row r="473" spans="1:11" ht="64.5" hidden="1" x14ac:dyDescent="0.25">
      <c r="A473" s="116"/>
      <c r="B473" s="108"/>
      <c r="C473" s="108"/>
      <c r="D473" s="42" t="s">
        <v>41</v>
      </c>
      <c r="E473" s="43">
        <f t="shared" si="215"/>
        <v>0</v>
      </c>
      <c r="F473" s="36">
        <v>0</v>
      </c>
      <c r="G473" s="45">
        <v>0</v>
      </c>
      <c r="H473" s="45">
        <v>0</v>
      </c>
      <c r="I473" s="45">
        <v>0</v>
      </c>
      <c r="J473" s="45">
        <v>0</v>
      </c>
      <c r="K473" s="45">
        <v>0</v>
      </c>
    </row>
    <row r="474" spans="1:11" ht="51.75" hidden="1" x14ac:dyDescent="0.25">
      <c r="A474" s="116"/>
      <c r="B474" s="108"/>
      <c r="C474" s="108"/>
      <c r="D474" s="42" t="s">
        <v>42</v>
      </c>
      <c r="E474" s="43">
        <f t="shared" si="215"/>
        <v>0</v>
      </c>
      <c r="F474" s="36">
        <v>0</v>
      </c>
      <c r="G474" s="45">
        <v>0</v>
      </c>
      <c r="H474" s="45">
        <v>0</v>
      </c>
      <c r="I474" s="45">
        <v>0</v>
      </c>
      <c r="J474" s="45">
        <v>0</v>
      </c>
      <c r="K474" s="45">
        <v>0</v>
      </c>
    </row>
    <row r="475" spans="1:11" ht="64.5" hidden="1" x14ac:dyDescent="0.25">
      <c r="A475" s="117"/>
      <c r="B475" s="109"/>
      <c r="C475" s="109"/>
      <c r="D475" s="42" t="s">
        <v>43</v>
      </c>
      <c r="E475" s="43">
        <f t="shared" si="215"/>
        <v>0</v>
      </c>
      <c r="F475" s="36">
        <v>0</v>
      </c>
      <c r="G475" s="45">
        <v>0</v>
      </c>
      <c r="H475" s="45">
        <v>0</v>
      </c>
      <c r="I475" s="45">
        <v>0</v>
      </c>
      <c r="J475" s="45">
        <v>0</v>
      </c>
      <c r="K475" s="45">
        <v>0</v>
      </c>
    </row>
    <row r="476" spans="1:11" hidden="1" x14ac:dyDescent="0.25">
      <c r="A476" s="115" t="s">
        <v>221</v>
      </c>
      <c r="B476" s="107" t="s">
        <v>215</v>
      </c>
      <c r="C476" s="107"/>
      <c r="D476" s="40" t="s">
        <v>45</v>
      </c>
      <c r="E476" s="43">
        <f t="shared" si="215"/>
        <v>0</v>
      </c>
      <c r="F476" s="33">
        <f t="shared" ref="F476:K476" si="238">F477+F478+F479+F480+F788</f>
        <v>0</v>
      </c>
      <c r="G476" s="49">
        <f t="shared" si="238"/>
        <v>0</v>
      </c>
      <c r="H476" s="49">
        <f t="shared" si="238"/>
        <v>0</v>
      </c>
      <c r="I476" s="49">
        <f t="shared" si="238"/>
        <v>0</v>
      </c>
      <c r="J476" s="49">
        <f t="shared" si="238"/>
        <v>0</v>
      </c>
      <c r="K476" s="49">
        <f t="shared" si="238"/>
        <v>0</v>
      </c>
    </row>
    <row r="477" spans="1:11" ht="51.75" hidden="1" x14ac:dyDescent="0.25">
      <c r="A477" s="116"/>
      <c r="B477" s="108"/>
      <c r="C477" s="108"/>
      <c r="D477" s="42" t="s">
        <v>40</v>
      </c>
      <c r="E477" s="43">
        <f t="shared" si="215"/>
        <v>0</v>
      </c>
      <c r="F477" s="36">
        <v>0</v>
      </c>
      <c r="G477" s="45">
        <v>0</v>
      </c>
      <c r="H477" s="45">
        <v>0</v>
      </c>
      <c r="I477" s="45">
        <v>0</v>
      </c>
      <c r="J477" s="45">
        <v>0</v>
      </c>
      <c r="K477" s="45">
        <v>0</v>
      </c>
    </row>
    <row r="478" spans="1:11" ht="64.5" hidden="1" x14ac:dyDescent="0.25">
      <c r="A478" s="116"/>
      <c r="B478" s="108"/>
      <c r="C478" s="108"/>
      <c r="D478" s="42" t="s">
        <v>41</v>
      </c>
      <c r="E478" s="43">
        <f t="shared" ref="E478:E546" si="239">F478+G478+H478+I478+J478+K478</f>
        <v>0</v>
      </c>
      <c r="F478" s="36">
        <v>0</v>
      </c>
      <c r="G478" s="45">
        <v>0</v>
      </c>
      <c r="H478" s="45">
        <v>0</v>
      </c>
      <c r="I478" s="45">
        <v>0</v>
      </c>
      <c r="J478" s="45">
        <v>0</v>
      </c>
      <c r="K478" s="45">
        <v>0</v>
      </c>
    </row>
    <row r="479" spans="1:11" ht="51.75" hidden="1" x14ac:dyDescent="0.25">
      <c r="A479" s="116"/>
      <c r="B479" s="108"/>
      <c r="C479" s="108"/>
      <c r="D479" s="42" t="s">
        <v>42</v>
      </c>
      <c r="E479" s="43">
        <f t="shared" si="239"/>
        <v>0</v>
      </c>
      <c r="F479" s="36">
        <v>0</v>
      </c>
      <c r="G479" s="45">
        <v>0</v>
      </c>
      <c r="H479" s="45">
        <v>0</v>
      </c>
      <c r="I479" s="45">
        <v>0</v>
      </c>
      <c r="J479" s="45">
        <v>0</v>
      </c>
      <c r="K479" s="45">
        <v>0</v>
      </c>
    </row>
    <row r="480" spans="1:11" ht="64.5" hidden="1" x14ac:dyDescent="0.25">
      <c r="A480" s="117"/>
      <c r="B480" s="109"/>
      <c r="C480" s="109"/>
      <c r="D480" s="42" t="s">
        <v>43</v>
      </c>
      <c r="E480" s="43">
        <f t="shared" si="239"/>
        <v>0</v>
      </c>
      <c r="F480" s="36">
        <v>0</v>
      </c>
      <c r="G480" s="45">
        <v>0</v>
      </c>
      <c r="H480" s="45">
        <v>0</v>
      </c>
      <c r="I480" s="45">
        <v>0</v>
      </c>
      <c r="J480" s="45">
        <v>0</v>
      </c>
      <c r="K480" s="45">
        <v>0</v>
      </c>
    </row>
    <row r="481" spans="1:11" hidden="1" x14ac:dyDescent="0.25">
      <c r="A481" s="115" t="s">
        <v>222</v>
      </c>
      <c r="B481" s="107" t="s">
        <v>216</v>
      </c>
      <c r="C481" s="107"/>
      <c r="D481" s="40" t="s">
        <v>45</v>
      </c>
      <c r="E481" s="43">
        <f t="shared" si="239"/>
        <v>0</v>
      </c>
      <c r="F481" s="33">
        <f t="shared" ref="F481:K481" si="240">F482+F483+F484+F485+F793</f>
        <v>0</v>
      </c>
      <c r="G481" s="49">
        <f t="shared" si="240"/>
        <v>0</v>
      </c>
      <c r="H481" s="49">
        <f t="shared" si="240"/>
        <v>0</v>
      </c>
      <c r="I481" s="49">
        <f t="shared" si="240"/>
        <v>0</v>
      </c>
      <c r="J481" s="49">
        <f t="shared" si="240"/>
        <v>0</v>
      </c>
      <c r="K481" s="49">
        <f t="shared" si="240"/>
        <v>0</v>
      </c>
    </row>
    <row r="482" spans="1:11" ht="51.75" hidden="1" x14ac:dyDescent="0.25">
      <c r="A482" s="116"/>
      <c r="B482" s="108"/>
      <c r="C482" s="108"/>
      <c r="D482" s="42" t="s">
        <v>40</v>
      </c>
      <c r="E482" s="43">
        <f t="shared" si="239"/>
        <v>0</v>
      </c>
      <c r="F482" s="36">
        <v>0</v>
      </c>
      <c r="G482" s="45">
        <v>0</v>
      </c>
      <c r="H482" s="45">
        <v>0</v>
      </c>
      <c r="I482" s="45">
        <v>0</v>
      </c>
      <c r="J482" s="45">
        <v>0</v>
      </c>
      <c r="K482" s="45">
        <v>0</v>
      </c>
    </row>
    <row r="483" spans="1:11" ht="64.5" hidden="1" x14ac:dyDescent="0.25">
      <c r="A483" s="116"/>
      <c r="B483" s="108"/>
      <c r="C483" s="108"/>
      <c r="D483" s="42" t="s">
        <v>41</v>
      </c>
      <c r="E483" s="43">
        <f t="shared" si="239"/>
        <v>0</v>
      </c>
      <c r="F483" s="36">
        <v>0</v>
      </c>
      <c r="G483" s="45">
        <v>0</v>
      </c>
      <c r="H483" s="45">
        <v>0</v>
      </c>
      <c r="I483" s="45">
        <v>0</v>
      </c>
      <c r="J483" s="45">
        <v>0</v>
      </c>
      <c r="K483" s="45">
        <v>0</v>
      </c>
    </row>
    <row r="484" spans="1:11" ht="51.75" hidden="1" x14ac:dyDescent="0.25">
      <c r="A484" s="116"/>
      <c r="B484" s="108"/>
      <c r="C484" s="108"/>
      <c r="D484" s="42" t="s">
        <v>42</v>
      </c>
      <c r="E484" s="43">
        <f t="shared" si="239"/>
        <v>0</v>
      </c>
      <c r="F484" s="36">
        <v>0</v>
      </c>
      <c r="G484" s="45">
        <v>0</v>
      </c>
      <c r="H484" s="45">
        <v>0</v>
      </c>
      <c r="I484" s="45">
        <v>0</v>
      </c>
      <c r="J484" s="45">
        <v>0</v>
      </c>
      <c r="K484" s="45">
        <v>0</v>
      </c>
    </row>
    <row r="485" spans="1:11" ht="64.5" hidden="1" x14ac:dyDescent="0.25">
      <c r="A485" s="117"/>
      <c r="B485" s="109"/>
      <c r="C485" s="109"/>
      <c r="D485" s="42" t="s">
        <v>43</v>
      </c>
      <c r="E485" s="43">
        <f t="shared" si="239"/>
        <v>0</v>
      </c>
      <c r="F485" s="36">
        <v>0</v>
      </c>
      <c r="G485" s="45">
        <v>0</v>
      </c>
      <c r="H485" s="45">
        <v>0</v>
      </c>
      <c r="I485" s="45">
        <v>0</v>
      </c>
      <c r="J485" s="45">
        <v>0</v>
      </c>
      <c r="K485" s="45">
        <v>0</v>
      </c>
    </row>
    <row r="486" spans="1:11" hidden="1" x14ac:dyDescent="0.25">
      <c r="A486" s="115" t="s">
        <v>223</v>
      </c>
      <c r="B486" s="107" t="s">
        <v>187</v>
      </c>
      <c r="C486" s="107"/>
      <c r="D486" s="40" t="s">
        <v>45</v>
      </c>
      <c r="E486" s="43">
        <f t="shared" si="239"/>
        <v>0</v>
      </c>
      <c r="F486" s="33">
        <f t="shared" ref="F486:K486" si="241">F487+F488+F489+F490+F798</f>
        <v>0</v>
      </c>
      <c r="G486" s="49">
        <f t="shared" si="241"/>
        <v>0</v>
      </c>
      <c r="H486" s="49">
        <f t="shared" si="241"/>
        <v>0</v>
      </c>
      <c r="I486" s="49">
        <f t="shared" si="241"/>
        <v>0</v>
      </c>
      <c r="J486" s="49">
        <f t="shared" si="241"/>
        <v>0</v>
      </c>
      <c r="K486" s="49">
        <f t="shared" si="241"/>
        <v>0</v>
      </c>
    </row>
    <row r="487" spans="1:11" ht="51.75" hidden="1" x14ac:dyDescent="0.25">
      <c r="A487" s="116"/>
      <c r="B487" s="108"/>
      <c r="C487" s="108"/>
      <c r="D487" s="42" t="s">
        <v>40</v>
      </c>
      <c r="E487" s="43">
        <f t="shared" si="239"/>
        <v>0</v>
      </c>
      <c r="F487" s="36">
        <v>0</v>
      </c>
      <c r="G487" s="45">
        <v>0</v>
      </c>
      <c r="H487" s="45">
        <v>0</v>
      </c>
      <c r="I487" s="45">
        <v>0</v>
      </c>
      <c r="J487" s="45">
        <v>0</v>
      </c>
      <c r="K487" s="45">
        <v>0</v>
      </c>
    </row>
    <row r="488" spans="1:11" ht="64.5" hidden="1" x14ac:dyDescent="0.25">
      <c r="A488" s="116"/>
      <c r="B488" s="108"/>
      <c r="C488" s="108"/>
      <c r="D488" s="42" t="s">
        <v>41</v>
      </c>
      <c r="E488" s="43">
        <f t="shared" si="239"/>
        <v>0</v>
      </c>
      <c r="F488" s="36">
        <v>0</v>
      </c>
      <c r="G488" s="45">
        <v>0</v>
      </c>
      <c r="H488" s="45">
        <v>0</v>
      </c>
      <c r="I488" s="45">
        <v>0</v>
      </c>
      <c r="J488" s="45">
        <v>0</v>
      </c>
      <c r="K488" s="45">
        <v>0</v>
      </c>
    </row>
    <row r="489" spans="1:11" ht="51.75" hidden="1" x14ac:dyDescent="0.25">
      <c r="A489" s="116"/>
      <c r="B489" s="108"/>
      <c r="C489" s="108"/>
      <c r="D489" s="42" t="s">
        <v>42</v>
      </c>
      <c r="E489" s="43">
        <f t="shared" si="239"/>
        <v>0</v>
      </c>
      <c r="F489" s="36">
        <v>0</v>
      </c>
      <c r="G489" s="45">
        <v>0</v>
      </c>
      <c r="H489" s="45">
        <v>0</v>
      </c>
      <c r="I489" s="45">
        <v>0</v>
      </c>
      <c r="J489" s="45">
        <v>0</v>
      </c>
      <c r="K489" s="45">
        <v>0</v>
      </c>
    </row>
    <row r="490" spans="1:11" ht="64.5" hidden="1" x14ac:dyDescent="0.25">
      <c r="A490" s="117"/>
      <c r="B490" s="109"/>
      <c r="C490" s="109"/>
      <c r="D490" s="42" t="s">
        <v>43</v>
      </c>
      <c r="E490" s="43">
        <f t="shared" si="239"/>
        <v>0</v>
      </c>
      <c r="F490" s="36">
        <v>0</v>
      </c>
      <c r="G490" s="45">
        <v>0</v>
      </c>
      <c r="H490" s="45">
        <v>0</v>
      </c>
      <c r="I490" s="45">
        <v>0</v>
      </c>
      <c r="J490" s="45">
        <v>0</v>
      </c>
      <c r="K490" s="45">
        <v>0</v>
      </c>
    </row>
    <row r="491" spans="1:11" hidden="1" x14ac:dyDescent="0.25">
      <c r="A491" s="115" t="s">
        <v>224</v>
      </c>
      <c r="B491" s="107" t="s">
        <v>190</v>
      </c>
      <c r="C491" s="107"/>
      <c r="D491" s="40" t="s">
        <v>45</v>
      </c>
      <c r="E491" s="43">
        <f t="shared" si="239"/>
        <v>0</v>
      </c>
      <c r="F491" s="33">
        <f t="shared" ref="F491:K491" si="242">F492+F493+F494+F495+F803</f>
        <v>0</v>
      </c>
      <c r="G491" s="49">
        <f t="shared" si="242"/>
        <v>0</v>
      </c>
      <c r="H491" s="49">
        <f t="shared" si="242"/>
        <v>0</v>
      </c>
      <c r="I491" s="49">
        <f t="shared" si="242"/>
        <v>0</v>
      </c>
      <c r="J491" s="49">
        <f t="shared" si="242"/>
        <v>0</v>
      </c>
      <c r="K491" s="49">
        <f t="shared" si="242"/>
        <v>0</v>
      </c>
    </row>
    <row r="492" spans="1:11" ht="51.75" hidden="1" x14ac:dyDescent="0.25">
      <c r="A492" s="116"/>
      <c r="B492" s="108"/>
      <c r="C492" s="108"/>
      <c r="D492" s="42" t="s">
        <v>40</v>
      </c>
      <c r="E492" s="43">
        <f t="shared" si="239"/>
        <v>0</v>
      </c>
      <c r="F492" s="36">
        <v>0</v>
      </c>
      <c r="G492" s="45">
        <v>0</v>
      </c>
      <c r="H492" s="45">
        <v>0</v>
      </c>
      <c r="I492" s="45">
        <v>0</v>
      </c>
      <c r="J492" s="45">
        <v>0</v>
      </c>
      <c r="K492" s="45">
        <v>0</v>
      </c>
    </row>
    <row r="493" spans="1:11" ht="114.6" hidden="1" customHeight="1" x14ac:dyDescent="0.25">
      <c r="A493" s="116"/>
      <c r="B493" s="108"/>
      <c r="C493" s="108"/>
      <c r="D493" s="42" t="s">
        <v>41</v>
      </c>
      <c r="E493" s="43">
        <f t="shared" si="239"/>
        <v>0</v>
      </c>
      <c r="F493" s="36">
        <v>0</v>
      </c>
      <c r="G493" s="45">
        <v>0</v>
      </c>
      <c r="H493" s="45">
        <v>0</v>
      </c>
      <c r="I493" s="45">
        <v>0</v>
      </c>
      <c r="J493" s="45">
        <v>0</v>
      </c>
      <c r="K493" s="45">
        <v>0</v>
      </c>
    </row>
    <row r="494" spans="1:11" ht="51.75" hidden="1" x14ac:dyDescent="0.25">
      <c r="A494" s="116"/>
      <c r="B494" s="108"/>
      <c r="C494" s="108"/>
      <c r="D494" s="42" t="s">
        <v>42</v>
      </c>
      <c r="E494" s="43">
        <f t="shared" si="239"/>
        <v>0</v>
      </c>
      <c r="F494" s="36">
        <v>0</v>
      </c>
      <c r="G494" s="45">
        <v>0</v>
      </c>
      <c r="H494" s="45">
        <v>0</v>
      </c>
      <c r="I494" s="45">
        <v>0</v>
      </c>
      <c r="J494" s="45">
        <v>0</v>
      </c>
      <c r="K494" s="45">
        <v>0</v>
      </c>
    </row>
    <row r="495" spans="1:11" ht="64.5" hidden="1" x14ac:dyDescent="0.25">
      <c r="A495" s="117"/>
      <c r="B495" s="109"/>
      <c r="C495" s="109"/>
      <c r="D495" s="42" t="s">
        <v>43</v>
      </c>
      <c r="E495" s="43">
        <f t="shared" si="239"/>
        <v>0</v>
      </c>
      <c r="F495" s="36">
        <v>0</v>
      </c>
      <c r="G495" s="45">
        <v>0</v>
      </c>
      <c r="H495" s="45">
        <v>0</v>
      </c>
      <c r="I495" s="45">
        <v>0</v>
      </c>
      <c r="J495" s="45">
        <v>0</v>
      </c>
      <c r="K495" s="45">
        <v>0</v>
      </c>
    </row>
    <row r="496" spans="1:11" hidden="1" x14ac:dyDescent="0.25">
      <c r="A496" s="115" t="s">
        <v>225</v>
      </c>
      <c r="B496" s="107" t="s">
        <v>217</v>
      </c>
      <c r="C496" s="107"/>
      <c r="D496" s="40" t="s">
        <v>45</v>
      </c>
      <c r="E496" s="43">
        <f t="shared" si="239"/>
        <v>0</v>
      </c>
      <c r="F496" s="33">
        <f t="shared" ref="F496:K496" si="243">F497+F498+F499+F500+F808</f>
        <v>0</v>
      </c>
      <c r="G496" s="49">
        <f t="shared" si="243"/>
        <v>0</v>
      </c>
      <c r="H496" s="49">
        <f t="shared" si="243"/>
        <v>0</v>
      </c>
      <c r="I496" s="49">
        <f t="shared" si="243"/>
        <v>0</v>
      </c>
      <c r="J496" s="49">
        <f t="shared" si="243"/>
        <v>0</v>
      </c>
      <c r="K496" s="49">
        <f t="shared" si="243"/>
        <v>0</v>
      </c>
    </row>
    <row r="497" spans="1:12" ht="51.75" hidden="1" x14ac:dyDescent="0.25">
      <c r="A497" s="116"/>
      <c r="B497" s="108"/>
      <c r="C497" s="108"/>
      <c r="D497" s="42" t="s">
        <v>40</v>
      </c>
      <c r="E497" s="43">
        <f t="shared" si="239"/>
        <v>0</v>
      </c>
      <c r="F497" s="36">
        <v>0</v>
      </c>
      <c r="G497" s="45">
        <v>0</v>
      </c>
      <c r="H497" s="45">
        <v>0</v>
      </c>
      <c r="I497" s="45">
        <v>0</v>
      </c>
      <c r="J497" s="45">
        <v>0</v>
      </c>
      <c r="K497" s="45">
        <v>0</v>
      </c>
    </row>
    <row r="498" spans="1:12" ht="64.5" hidden="1" x14ac:dyDescent="0.25">
      <c r="A498" s="116"/>
      <c r="B498" s="108"/>
      <c r="C498" s="108"/>
      <c r="D498" s="42" t="s">
        <v>41</v>
      </c>
      <c r="E498" s="43">
        <f t="shared" si="239"/>
        <v>0</v>
      </c>
      <c r="F498" s="36">
        <v>0</v>
      </c>
      <c r="G498" s="45">
        <v>0</v>
      </c>
      <c r="H498" s="45">
        <v>0</v>
      </c>
      <c r="I498" s="45">
        <v>0</v>
      </c>
      <c r="J498" s="45">
        <v>0</v>
      </c>
      <c r="K498" s="45">
        <v>0</v>
      </c>
    </row>
    <row r="499" spans="1:12" ht="51.75" hidden="1" x14ac:dyDescent="0.25">
      <c r="A499" s="116"/>
      <c r="B499" s="108"/>
      <c r="C499" s="108"/>
      <c r="D499" s="42" t="s">
        <v>42</v>
      </c>
      <c r="E499" s="43">
        <f t="shared" si="239"/>
        <v>0</v>
      </c>
      <c r="F499" s="36">
        <v>0</v>
      </c>
      <c r="G499" s="45">
        <v>0</v>
      </c>
      <c r="H499" s="45">
        <v>0</v>
      </c>
      <c r="I499" s="45">
        <v>0</v>
      </c>
      <c r="J499" s="45">
        <v>0</v>
      </c>
      <c r="K499" s="45">
        <v>0</v>
      </c>
    </row>
    <row r="500" spans="1:12" ht="64.5" hidden="1" x14ac:dyDescent="0.25">
      <c r="A500" s="117"/>
      <c r="B500" s="109"/>
      <c r="C500" s="109"/>
      <c r="D500" s="42" t="s">
        <v>43</v>
      </c>
      <c r="E500" s="43">
        <f t="shared" si="239"/>
        <v>0</v>
      </c>
      <c r="F500" s="36">
        <v>0</v>
      </c>
      <c r="G500" s="45">
        <v>0</v>
      </c>
      <c r="H500" s="45">
        <v>0</v>
      </c>
      <c r="I500" s="45">
        <v>0</v>
      </c>
      <c r="J500" s="45">
        <v>0</v>
      </c>
      <c r="K500" s="45">
        <v>0</v>
      </c>
    </row>
    <row r="501" spans="1:12" ht="15.6" customHeight="1" x14ac:dyDescent="0.25">
      <c r="A501" s="107" t="s">
        <v>281</v>
      </c>
      <c r="B501" s="107" t="s">
        <v>104</v>
      </c>
      <c r="C501" s="107" t="s">
        <v>70</v>
      </c>
      <c r="D501" s="40" t="s">
        <v>45</v>
      </c>
      <c r="E501" s="43">
        <f t="shared" si="239"/>
        <v>0</v>
      </c>
      <c r="F501" s="38">
        <f>SUM(F502:F505)</f>
        <v>0</v>
      </c>
      <c r="G501" s="41">
        <f t="shared" ref="G501:K501" si="244">SUM(G502:G505)</f>
        <v>0</v>
      </c>
      <c r="H501" s="41">
        <f t="shared" si="244"/>
        <v>0</v>
      </c>
      <c r="I501" s="41">
        <f t="shared" si="244"/>
        <v>0</v>
      </c>
      <c r="J501" s="41">
        <f t="shared" si="244"/>
        <v>0</v>
      </c>
      <c r="K501" s="41">
        <f t="shared" si="244"/>
        <v>0</v>
      </c>
      <c r="L501" s="30"/>
    </row>
    <row r="502" spans="1:12" ht="51.75" x14ac:dyDescent="0.25">
      <c r="A502" s="108"/>
      <c r="B502" s="108"/>
      <c r="C502" s="108"/>
      <c r="D502" s="42" t="s">
        <v>40</v>
      </c>
      <c r="E502" s="43">
        <f t="shared" si="239"/>
        <v>0</v>
      </c>
      <c r="F502" s="38">
        <v>0</v>
      </c>
      <c r="G502" s="41">
        <v>0</v>
      </c>
      <c r="H502" s="41">
        <v>0</v>
      </c>
      <c r="I502" s="41">
        <v>0</v>
      </c>
      <c r="J502" s="41">
        <f t="shared" ref="J502:K502" si="245">J512+J517+J527+J532+J537+J542+J547+J552</f>
        <v>0</v>
      </c>
      <c r="K502" s="41">
        <f t="shared" si="245"/>
        <v>0</v>
      </c>
      <c r="L502" s="30"/>
    </row>
    <row r="503" spans="1:12" ht="64.5" x14ac:dyDescent="0.25">
      <c r="A503" s="108"/>
      <c r="B503" s="108"/>
      <c r="C503" s="108"/>
      <c r="D503" s="42" t="s">
        <v>41</v>
      </c>
      <c r="E503" s="43">
        <f t="shared" si="239"/>
        <v>0</v>
      </c>
      <c r="F503" s="38">
        <v>0</v>
      </c>
      <c r="G503" s="41">
        <f t="shared" ref="G503:K503" si="246">G513+G518+G528+G533+G538+G543+G548+G553</f>
        <v>0</v>
      </c>
      <c r="H503" s="41">
        <f t="shared" si="246"/>
        <v>0</v>
      </c>
      <c r="I503" s="41">
        <v>0</v>
      </c>
      <c r="J503" s="41">
        <f t="shared" si="246"/>
        <v>0</v>
      </c>
      <c r="K503" s="41">
        <f t="shared" si="246"/>
        <v>0</v>
      </c>
      <c r="L503" s="30"/>
    </row>
    <row r="504" spans="1:12" ht="51.75" x14ac:dyDescent="0.25">
      <c r="A504" s="108"/>
      <c r="B504" s="108"/>
      <c r="C504" s="108"/>
      <c r="D504" s="42" t="s">
        <v>42</v>
      </c>
      <c r="E504" s="43">
        <f t="shared" si="239"/>
        <v>0</v>
      </c>
      <c r="F504" s="38">
        <f t="shared" ref="F504:K504" si="247">F514+F519+F529+F534+F539+F544+F549+F554</f>
        <v>0</v>
      </c>
      <c r="G504" s="41">
        <f t="shared" si="247"/>
        <v>0</v>
      </c>
      <c r="H504" s="41">
        <f t="shared" si="247"/>
        <v>0</v>
      </c>
      <c r="I504" s="41">
        <v>0</v>
      </c>
      <c r="J504" s="41">
        <f t="shared" si="247"/>
        <v>0</v>
      </c>
      <c r="K504" s="41">
        <f t="shared" si="247"/>
        <v>0</v>
      </c>
      <c r="L504" s="30"/>
    </row>
    <row r="505" spans="1:12" ht="64.5" x14ac:dyDescent="0.25">
      <c r="A505" s="109"/>
      <c r="B505" s="109"/>
      <c r="C505" s="109"/>
      <c r="D505" s="42" t="s">
        <v>43</v>
      </c>
      <c r="E505" s="43">
        <f t="shared" si="239"/>
        <v>0</v>
      </c>
      <c r="F505" s="38">
        <f t="shared" ref="F505:K505" si="248">F515+F520+F530+F535+F540+F545+F550+F555</f>
        <v>0</v>
      </c>
      <c r="G505" s="41">
        <f t="shared" si="248"/>
        <v>0</v>
      </c>
      <c r="H505" s="41">
        <f t="shared" si="248"/>
        <v>0</v>
      </c>
      <c r="I505" s="41">
        <v>0</v>
      </c>
      <c r="J505" s="41">
        <f t="shared" si="248"/>
        <v>0</v>
      </c>
      <c r="K505" s="41">
        <f t="shared" si="248"/>
        <v>0</v>
      </c>
      <c r="L505" s="30"/>
    </row>
    <row r="506" spans="1:12" ht="15" customHeight="1" x14ac:dyDescent="0.25">
      <c r="A506" s="115" t="s">
        <v>297</v>
      </c>
      <c r="B506" s="107" t="s">
        <v>304</v>
      </c>
      <c r="C506" s="107"/>
      <c r="D506" s="40" t="s">
        <v>45</v>
      </c>
      <c r="E506" s="43">
        <f t="shared" ref="E506:E510" si="249">F506+G506+H506+I506+J506+K506</f>
        <v>47535.92</v>
      </c>
      <c r="F506" s="33">
        <f>F507+F508+F509+F510</f>
        <v>0</v>
      </c>
      <c r="G506" s="49">
        <f t="shared" ref="G506:J506" si="250">G507+G508+G509+G510</f>
        <v>132.59</v>
      </c>
      <c r="H506" s="33">
        <f t="shared" si="250"/>
        <v>29646.260000000002</v>
      </c>
      <c r="I506" s="49">
        <f t="shared" si="250"/>
        <v>17757.07</v>
      </c>
      <c r="J506" s="49">
        <f t="shared" si="250"/>
        <v>0</v>
      </c>
      <c r="K506" s="49">
        <f>K507+K508+K509+K510</f>
        <v>0</v>
      </c>
      <c r="L506" s="30"/>
    </row>
    <row r="507" spans="1:12" ht="51.75" x14ac:dyDescent="0.25">
      <c r="A507" s="116"/>
      <c r="B507" s="108"/>
      <c r="C507" s="108"/>
      <c r="D507" s="42" t="s">
        <v>40</v>
      </c>
      <c r="E507" s="43">
        <f t="shared" si="249"/>
        <v>1080.6599999999999</v>
      </c>
      <c r="F507" s="36">
        <v>0</v>
      </c>
      <c r="G507" s="45">
        <v>132.59</v>
      </c>
      <c r="H507" s="45">
        <v>592.92999999999995</v>
      </c>
      <c r="I507" s="45">
        <v>355.14</v>
      </c>
      <c r="J507" s="45">
        <v>0</v>
      </c>
      <c r="K507" s="45">
        <v>0</v>
      </c>
      <c r="L507" s="30"/>
    </row>
    <row r="508" spans="1:12" ht="64.5" x14ac:dyDescent="0.25">
      <c r="A508" s="116"/>
      <c r="B508" s="108"/>
      <c r="C508" s="108"/>
      <c r="D508" s="42" t="s">
        <v>41</v>
      </c>
      <c r="E508" s="43">
        <f t="shared" si="249"/>
        <v>46455.26</v>
      </c>
      <c r="F508" s="36">
        <v>0</v>
      </c>
      <c r="G508" s="45">
        <v>0</v>
      </c>
      <c r="H508" s="45">
        <v>29053.33</v>
      </c>
      <c r="I508" s="45">
        <v>17401.93</v>
      </c>
      <c r="J508" s="45">
        <v>0</v>
      </c>
      <c r="K508" s="45">
        <v>0</v>
      </c>
      <c r="L508" s="30"/>
    </row>
    <row r="509" spans="1:12" ht="51.75" x14ac:dyDescent="0.25">
      <c r="A509" s="116"/>
      <c r="B509" s="108"/>
      <c r="C509" s="108"/>
      <c r="D509" s="42" t="s">
        <v>42</v>
      </c>
      <c r="E509" s="43">
        <f t="shared" si="249"/>
        <v>0</v>
      </c>
      <c r="F509" s="36">
        <v>0</v>
      </c>
      <c r="G509" s="45">
        <v>0</v>
      </c>
      <c r="H509" s="45">
        <v>0</v>
      </c>
      <c r="I509" s="45">
        <v>0</v>
      </c>
      <c r="J509" s="45">
        <v>0</v>
      </c>
      <c r="K509" s="45">
        <v>0</v>
      </c>
      <c r="L509" s="30"/>
    </row>
    <row r="510" spans="1:12" ht="64.5" x14ac:dyDescent="0.25">
      <c r="A510" s="117"/>
      <c r="B510" s="109"/>
      <c r="C510" s="109"/>
      <c r="D510" s="42" t="s">
        <v>43</v>
      </c>
      <c r="E510" s="43">
        <f t="shared" si="249"/>
        <v>0</v>
      </c>
      <c r="F510" s="36">
        <v>0</v>
      </c>
      <c r="G510" s="45">
        <v>0</v>
      </c>
      <c r="H510" s="45">
        <v>0</v>
      </c>
      <c r="I510" s="45">
        <v>0</v>
      </c>
      <c r="J510" s="45">
        <v>0</v>
      </c>
      <c r="K510" s="45">
        <v>0</v>
      </c>
      <c r="L510" s="30"/>
    </row>
    <row r="511" spans="1:12" ht="15.6" customHeight="1" x14ac:dyDescent="0.25">
      <c r="A511" s="115">
        <v>330201000</v>
      </c>
      <c r="B511" s="107" t="s">
        <v>294</v>
      </c>
      <c r="C511" s="107"/>
      <c r="D511" s="40" t="s">
        <v>45</v>
      </c>
      <c r="E511" s="43">
        <f t="shared" si="239"/>
        <v>1302.0800000000002</v>
      </c>
      <c r="F511" s="33">
        <f>F512+F513+F514+F515</f>
        <v>510.20000000000005</v>
      </c>
      <c r="G511" s="49">
        <f t="shared" ref="G511:J511" si="251">G512+G513+G514+G515</f>
        <v>132.59</v>
      </c>
      <c r="H511" s="49">
        <f t="shared" si="251"/>
        <v>497.49</v>
      </c>
      <c r="I511" s="49">
        <f t="shared" si="251"/>
        <v>161.80000000000001</v>
      </c>
      <c r="J511" s="49">
        <f t="shared" si="251"/>
        <v>0</v>
      </c>
      <c r="K511" s="49">
        <f>K512+K513+K514+K515</f>
        <v>0</v>
      </c>
    </row>
    <row r="512" spans="1:12" ht="51.75" x14ac:dyDescent="0.25">
      <c r="A512" s="116"/>
      <c r="B512" s="108"/>
      <c r="C512" s="108"/>
      <c r="D512" s="42" t="s">
        <v>40</v>
      </c>
      <c r="E512" s="43">
        <f t="shared" si="239"/>
        <v>796.98</v>
      </c>
      <c r="F512" s="36">
        <v>5.0999999999999996</v>
      </c>
      <c r="G512" s="45">
        <v>132.59</v>
      </c>
      <c r="H512" s="45">
        <v>497.49</v>
      </c>
      <c r="I512" s="45">
        <v>161.80000000000001</v>
      </c>
      <c r="J512" s="45">
        <v>0</v>
      </c>
      <c r="K512" s="45">
        <v>0</v>
      </c>
    </row>
    <row r="513" spans="1:11" ht="64.5" x14ac:dyDescent="0.25">
      <c r="A513" s="116"/>
      <c r="B513" s="108"/>
      <c r="C513" s="108"/>
      <c r="D513" s="42" t="s">
        <v>41</v>
      </c>
      <c r="E513" s="43">
        <f t="shared" si="239"/>
        <v>505.1</v>
      </c>
      <c r="F513" s="36">
        <v>505.1</v>
      </c>
      <c r="G513" s="45">
        <v>0</v>
      </c>
      <c r="H513" s="45">
        <v>0</v>
      </c>
      <c r="I513" s="45">
        <v>0</v>
      </c>
      <c r="J513" s="45">
        <v>0</v>
      </c>
      <c r="K513" s="45">
        <v>0</v>
      </c>
    </row>
    <row r="514" spans="1:11" ht="51.75" x14ac:dyDescent="0.25">
      <c r="A514" s="116"/>
      <c r="B514" s="108"/>
      <c r="C514" s="108"/>
      <c r="D514" s="42" t="s">
        <v>42</v>
      </c>
      <c r="E514" s="43">
        <f t="shared" si="239"/>
        <v>0</v>
      </c>
      <c r="F514" s="36">
        <v>0</v>
      </c>
      <c r="G514" s="45">
        <v>0</v>
      </c>
      <c r="H514" s="45">
        <v>0</v>
      </c>
      <c r="I514" s="45">
        <v>0</v>
      </c>
      <c r="J514" s="45">
        <v>0</v>
      </c>
      <c r="K514" s="45">
        <v>0</v>
      </c>
    </row>
    <row r="515" spans="1:11" ht="64.5" x14ac:dyDescent="0.25">
      <c r="A515" s="117"/>
      <c r="B515" s="109"/>
      <c r="C515" s="109"/>
      <c r="D515" s="42" t="s">
        <v>43</v>
      </c>
      <c r="E515" s="43">
        <f t="shared" si="239"/>
        <v>0</v>
      </c>
      <c r="F515" s="36">
        <v>0</v>
      </c>
      <c r="G515" s="45">
        <v>0</v>
      </c>
      <c r="H515" s="45">
        <v>0</v>
      </c>
      <c r="I515" s="45">
        <v>0</v>
      </c>
      <c r="J515" s="45">
        <v>0</v>
      </c>
      <c r="K515" s="45">
        <v>0</v>
      </c>
    </row>
    <row r="516" spans="1:11" hidden="1" x14ac:dyDescent="0.25">
      <c r="A516" s="115" t="s">
        <v>90</v>
      </c>
      <c r="B516" s="107" t="s">
        <v>191</v>
      </c>
      <c r="C516" s="107"/>
      <c r="D516" s="40" t="s">
        <v>45</v>
      </c>
      <c r="E516" s="43">
        <f t="shared" si="239"/>
        <v>0</v>
      </c>
      <c r="F516" s="33">
        <f t="shared" ref="F516:K516" si="252">F517+F518+F519+F520+F843</f>
        <v>0</v>
      </c>
      <c r="G516" s="49">
        <f t="shared" si="252"/>
        <v>0</v>
      </c>
      <c r="H516" s="49">
        <f t="shared" si="252"/>
        <v>0</v>
      </c>
      <c r="I516" s="49">
        <f t="shared" si="252"/>
        <v>0</v>
      </c>
      <c r="J516" s="49">
        <f t="shared" si="252"/>
        <v>0</v>
      </c>
      <c r="K516" s="49">
        <f t="shared" si="252"/>
        <v>0</v>
      </c>
    </row>
    <row r="517" spans="1:11" ht="51.75" hidden="1" x14ac:dyDescent="0.25">
      <c r="A517" s="116"/>
      <c r="B517" s="108"/>
      <c r="C517" s="108"/>
      <c r="D517" s="42" t="s">
        <v>40</v>
      </c>
      <c r="E517" s="43">
        <f t="shared" si="239"/>
        <v>0</v>
      </c>
      <c r="F517" s="36">
        <v>0</v>
      </c>
      <c r="G517" s="45">
        <v>0</v>
      </c>
      <c r="H517" s="45">
        <v>0</v>
      </c>
      <c r="I517" s="45">
        <v>0</v>
      </c>
      <c r="J517" s="45">
        <v>0</v>
      </c>
      <c r="K517" s="45">
        <v>0</v>
      </c>
    </row>
    <row r="518" spans="1:11" ht="64.5" hidden="1" x14ac:dyDescent="0.25">
      <c r="A518" s="116"/>
      <c r="B518" s="108"/>
      <c r="C518" s="108"/>
      <c r="D518" s="42" t="s">
        <v>41</v>
      </c>
      <c r="E518" s="43">
        <f t="shared" si="239"/>
        <v>0</v>
      </c>
      <c r="F518" s="36">
        <v>0</v>
      </c>
      <c r="G518" s="45">
        <v>0</v>
      </c>
      <c r="H518" s="45">
        <v>0</v>
      </c>
      <c r="I518" s="45">
        <v>0</v>
      </c>
      <c r="J518" s="45">
        <v>0</v>
      </c>
      <c r="K518" s="45">
        <v>0</v>
      </c>
    </row>
    <row r="519" spans="1:11" ht="51.75" hidden="1" x14ac:dyDescent="0.25">
      <c r="A519" s="116"/>
      <c r="B519" s="108"/>
      <c r="C519" s="108"/>
      <c r="D519" s="42" t="s">
        <v>42</v>
      </c>
      <c r="E519" s="43">
        <f t="shared" si="239"/>
        <v>0</v>
      </c>
      <c r="F519" s="36">
        <v>0</v>
      </c>
      <c r="G519" s="45">
        <v>0</v>
      </c>
      <c r="H519" s="45">
        <v>0</v>
      </c>
      <c r="I519" s="45">
        <v>0</v>
      </c>
      <c r="J519" s="45">
        <v>0</v>
      </c>
      <c r="K519" s="45">
        <v>0</v>
      </c>
    </row>
    <row r="520" spans="1:11" ht="64.5" hidden="1" x14ac:dyDescent="0.25">
      <c r="A520" s="117"/>
      <c r="B520" s="109"/>
      <c r="C520" s="109"/>
      <c r="D520" s="42" t="s">
        <v>43</v>
      </c>
      <c r="E520" s="43">
        <f t="shared" si="239"/>
        <v>0</v>
      </c>
      <c r="F520" s="36">
        <v>0</v>
      </c>
      <c r="G520" s="45">
        <v>0</v>
      </c>
      <c r="H520" s="45">
        <v>0</v>
      </c>
      <c r="I520" s="45">
        <v>0</v>
      </c>
      <c r="J520" s="45">
        <v>0</v>
      </c>
      <c r="K520" s="45">
        <v>0</v>
      </c>
    </row>
    <row r="521" spans="1:11" ht="15.6" hidden="1" customHeight="1" x14ac:dyDescent="0.25">
      <c r="A521" s="115" t="s">
        <v>92</v>
      </c>
      <c r="B521" s="107" t="s">
        <v>192</v>
      </c>
      <c r="C521" s="107"/>
      <c r="D521" s="40" t="s">
        <v>45</v>
      </c>
      <c r="E521" s="43">
        <f t="shared" si="239"/>
        <v>0</v>
      </c>
      <c r="F521" s="33">
        <f t="shared" ref="F521:K521" si="253">F522+F523+F524+F525+F848</f>
        <v>0</v>
      </c>
      <c r="G521" s="49">
        <f t="shared" si="253"/>
        <v>0</v>
      </c>
      <c r="H521" s="49">
        <f t="shared" si="253"/>
        <v>0</v>
      </c>
      <c r="I521" s="49">
        <f t="shared" si="253"/>
        <v>0</v>
      </c>
      <c r="J521" s="49">
        <f t="shared" si="253"/>
        <v>0</v>
      </c>
      <c r="K521" s="49">
        <f t="shared" si="253"/>
        <v>0</v>
      </c>
    </row>
    <row r="522" spans="1:11" ht="51.75" hidden="1" x14ac:dyDescent="0.25">
      <c r="A522" s="116"/>
      <c r="B522" s="108"/>
      <c r="C522" s="108"/>
      <c r="D522" s="42" t="s">
        <v>40</v>
      </c>
      <c r="E522" s="43">
        <f t="shared" si="239"/>
        <v>0</v>
      </c>
      <c r="F522" s="36">
        <v>0</v>
      </c>
      <c r="G522" s="45">
        <v>0</v>
      </c>
      <c r="H522" s="45">
        <v>0</v>
      </c>
      <c r="I522" s="45">
        <v>0</v>
      </c>
      <c r="J522" s="45">
        <v>0</v>
      </c>
      <c r="K522" s="45">
        <v>0</v>
      </c>
    </row>
    <row r="523" spans="1:11" ht="64.5" hidden="1" x14ac:dyDescent="0.25">
      <c r="A523" s="116"/>
      <c r="B523" s="108"/>
      <c r="C523" s="108"/>
      <c r="D523" s="42" t="s">
        <v>41</v>
      </c>
      <c r="E523" s="43">
        <f t="shared" si="239"/>
        <v>0</v>
      </c>
      <c r="F523" s="36">
        <v>0</v>
      </c>
      <c r="G523" s="45">
        <v>0</v>
      </c>
      <c r="H523" s="45">
        <v>0</v>
      </c>
      <c r="I523" s="45">
        <v>0</v>
      </c>
      <c r="J523" s="45">
        <v>0</v>
      </c>
      <c r="K523" s="45">
        <v>0</v>
      </c>
    </row>
    <row r="524" spans="1:11" ht="51.75" hidden="1" x14ac:dyDescent="0.25">
      <c r="A524" s="116"/>
      <c r="B524" s="108"/>
      <c r="C524" s="108"/>
      <c r="D524" s="42" t="s">
        <v>42</v>
      </c>
      <c r="E524" s="43">
        <f t="shared" si="239"/>
        <v>0</v>
      </c>
      <c r="F524" s="36">
        <v>0</v>
      </c>
      <c r="G524" s="45">
        <v>0</v>
      </c>
      <c r="H524" s="45">
        <v>0</v>
      </c>
      <c r="I524" s="45">
        <v>0</v>
      </c>
      <c r="J524" s="45">
        <v>0</v>
      </c>
      <c r="K524" s="45">
        <v>0</v>
      </c>
    </row>
    <row r="525" spans="1:11" ht="64.5" hidden="1" x14ac:dyDescent="0.25">
      <c r="A525" s="117"/>
      <c r="B525" s="109"/>
      <c r="C525" s="109"/>
      <c r="D525" s="42" t="s">
        <v>43</v>
      </c>
      <c r="E525" s="43">
        <f t="shared" si="239"/>
        <v>0</v>
      </c>
      <c r="F525" s="36">
        <v>0</v>
      </c>
      <c r="G525" s="45">
        <v>0</v>
      </c>
      <c r="H525" s="45">
        <v>0</v>
      </c>
      <c r="I525" s="45">
        <v>0</v>
      </c>
      <c r="J525" s="45">
        <v>0</v>
      </c>
      <c r="K525" s="45">
        <v>0</v>
      </c>
    </row>
    <row r="526" spans="1:11" ht="15.6" hidden="1" customHeight="1" x14ac:dyDescent="0.25">
      <c r="A526" s="115" t="s">
        <v>94</v>
      </c>
      <c r="B526" s="107" t="s">
        <v>193</v>
      </c>
      <c r="C526" s="107"/>
      <c r="D526" s="40" t="s">
        <v>45</v>
      </c>
      <c r="E526" s="43">
        <f t="shared" si="239"/>
        <v>0</v>
      </c>
      <c r="F526" s="33">
        <f t="shared" ref="F526:K526" si="254">F527+F528+F529+F530+F853</f>
        <v>0</v>
      </c>
      <c r="G526" s="49">
        <f t="shared" si="254"/>
        <v>0</v>
      </c>
      <c r="H526" s="49">
        <f t="shared" si="254"/>
        <v>0</v>
      </c>
      <c r="I526" s="49">
        <f t="shared" si="254"/>
        <v>0</v>
      </c>
      <c r="J526" s="49">
        <f t="shared" si="254"/>
        <v>0</v>
      </c>
      <c r="K526" s="49">
        <f t="shared" si="254"/>
        <v>0</v>
      </c>
    </row>
    <row r="527" spans="1:11" ht="51.75" hidden="1" x14ac:dyDescent="0.25">
      <c r="A527" s="116"/>
      <c r="B527" s="108"/>
      <c r="C527" s="108"/>
      <c r="D527" s="42" t="s">
        <v>40</v>
      </c>
      <c r="E527" s="43">
        <f t="shared" si="239"/>
        <v>0</v>
      </c>
      <c r="F527" s="36">
        <v>0</v>
      </c>
      <c r="G527" s="45">
        <v>0</v>
      </c>
      <c r="H527" s="45">
        <v>0</v>
      </c>
      <c r="I527" s="45">
        <v>0</v>
      </c>
      <c r="J527" s="45">
        <v>0</v>
      </c>
      <c r="K527" s="45">
        <v>0</v>
      </c>
    </row>
    <row r="528" spans="1:11" ht="64.5" hidden="1" x14ac:dyDescent="0.25">
      <c r="A528" s="116"/>
      <c r="B528" s="108"/>
      <c r="C528" s="108"/>
      <c r="D528" s="42" t="s">
        <v>41</v>
      </c>
      <c r="E528" s="43">
        <f t="shared" si="239"/>
        <v>0</v>
      </c>
      <c r="F528" s="36">
        <v>0</v>
      </c>
      <c r="G528" s="45">
        <v>0</v>
      </c>
      <c r="H528" s="45">
        <v>0</v>
      </c>
      <c r="I528" s="45">
        <v>0</v>
      </c>
      <c r="J528" s="45">
        <v>0</v>
      </c>
      <c r="K528" s="45">
        <v>0</v>
      </c>
    </row>
    <row r="529" spans="1:11" ht="51.75" hidden="1" x14ac:dyDescent="0.25">
      <c r="A529" s="116"/>
      <c r="B529" s="108"/>
      <c r="C529" s="108"/>
      <c r="D529" s="42" t="s">
        <v>42</v>
      </c>
      <c r="E529" s="43">
        <f t="shared" si="239"/>
        <v>0</v>
      </c>
      <c r="F529" s="36">
        <v>0</v>
      </c>
      <c r="G529" s="45">
        <v>0</v>
      </c>
      <c r="H529" s="45">
        <v>0</v>
      </c>
      <c r="I529" s="45">
        <v>0</v>
      </c>
      <c r="J529" s="45">
        <v>0</v>
      </c>
      <c r="K529" s="45">
        <v>0</v>
      </c>
    </row>
    <row r="530" spans="1:11" ht="64.5" hidden="1" x14ac:dyDescent="0.25">
      <c r="A530" s="117"/>
      <c r="B530" s="109"/>
      <c r="C530" s="109"/>
      <c r="D530" s="42" t="s">
        <v>43</v>
      </c>
      <c r="E530" s="43">
        <f t="shared" si="239"/>
        <v>0</v>
      </c>
      <c r="F530" s="36">
        <v>0</v>
      </c>
      <c r="G530" s="45">
        <v>0</v>
      </c>
      <c r="H530" s="45">
        <v>0</v>
      </c>
      <c r="I530" s="45">
        <v>0</v>
      </c>
      <c r="J530" s="45">
        <v>0</v>
      </c>
      <c r="K530" s="45">
        <v>0</v>
      </c>
    </row>
    <row r="531" spans="1:11" hidden="1" x14ac:dyDescent="0.25">
      <c r="A531" s="115" t="s">
        <v>96</v>
      </c>
      <c r="B531" s="107" t="s">
        <v>194</v>
      </c>
      <c r="C531" s="107"/>
      <c r="D531" s="40" t="s">
        <v>45</v>
      </c>
      <c r="E531" s="43">
        <f t="shared" si="239"/>
        <v>0</v>
      </c>
      <c r="F531" s="33">
        <f t="shared" ref="F531:K531" si="255">F532+F533+F534+F535+F858</f>
        <v>0</v>
      </c>
      <c r="G531" s="49">
        <f t="shared" si="255"/>
        <v>0</v>
      </c>
      <c r="H531" s="49">
        <f t="shared" si="255"/>
        <v>0</v>
      </c>
      <c r="I531" s="49">
        <f t="shared" si="255"/>
        <v>0</v>
      </c>
      <c r="J531" s="49">
        <f t="shared" si="255"/>
        <v>0</v>
      </c>
      <c r="K531" s="49">
        <f t="shared" si="255"/>
        <v>0</v>
      </c>
    </row>
    <row r="532" spans="1:11" ht="51.75" hidden="1" x14ac:dyDescent="0.25">
      <c r="A532" s="116"/>
      <c r="B532" s="108"/>
      <c r="C532" s="108"/>
      <c r="D532" s="42" t="s">
        <v>40</v>
      </c>
      <c r="E532" s="43">
        <f t="shared" si="239"/>
        <v>0</v>
      </c>
      <c r="F532" s="36">
        <v>0</v>
      </c>
      <c r="G532" s="45">
        <v>0</v>
      </c>
      <c r="H532" s="45">
        <v>0</v>
      </c>
      <c r="I532" s="45">
        <v>0</v>
      </c>
      <c r="J532" s="45">
        <v>0</v>
      </c>
      <c r="K532" s="45">
        <v>0</v>
      </c>
    </row>
    <row r="533" spans="1:11" ht="64.5" hidden="1" x14ac:dyDescent="0.25">
      <c r="A533" s="116"/>
      <c r="B533" s="108"/>
      <c r="C533" s="108"/>
      <c r="D533" s="42" t="s">
        <v>41</v>
      </c>
      <c r="E533" s="43">
        <f t="shared" si="239"/>
        <v>0</v>
      </c>
      <c r="F533" s="36">
        <v>0</v>
      </c>
      <c r="G533" s="45">
        <v>0</v>
      </c>
      <c r="H533" s="45">
        <v>0</v>
      </c>
      <c r="I533" s="45">
        <v>0</v>
      </c>
      <c r="J533" s="45">
        <v>0</v>
      </c>
      <c r="K533" s="45">
        <v>0</v>
      </c>
    </row>
    <row r="534" spans="1:11" ht="51.75" hidden="1" x14ac:dyDescent="0.25">
      <c r="A534" s="116"/>
      <c r="B534" s="108"/>
      <c r="C534" s="108"/>
      <c r="D534" s="42" t="s">
        <v>42</v>
      </c>
      <c r="E534" s="43">
        <f t="shared" si="239"/>
        <v>0</v>
      </c>
      <c r="F534" s="36">
        <v>0</v>
      </c>
      <c r="G534" s="45">
        <v>0</v>
      </c>
      <c r="H534" s="45">
        <v>0</v>
      </c>
      <c r="I534" s="45">
        <v>0</v>
      </c>
      <c r="J534" s="45">
        <v>0</v>
      </c>
      <c r="K534" s="45">
        <v>0</v>
      </c>
    </row>
    <row r="535" spans="1:11" ht="64.5" hidden="1" x14ac:dyDescent="0.25">
      <c r="A535" s="117"/>
      <c r="B535" s="109"/>
      <c r="C535" s="109"/>
      <c r="D535" s="42" t="s">
        <v>43</v>
      </c>
      <c r="E535" s="43">
        <f t="shared" si="239"/>
        <v>0</v>
      </c>
      <c r="F535" s="36">
        <v>0</v>
      </c>
      <c r="G535" s="45">
        <v>0</v>
      </c>
      <c r="H535" s="45">
        <v>0</v>
      </c>
      <c r="I535" s="45">
        <v>0</v>
      </c>
      <c r="J535" s="45">
        <v>0</v>
      </c>
      <c r="K535" s="45">
        <v>0</v>
      </c>
    </row>
    <row r="536" spans="1:11" hidden="1" x14ac:dyDescent="0.25">
      <c r="A536" s="115" t="s">
        <v>196</v>
      </c>
      <c r="B536" s="107" t="s">
        <v>195</v>
      </c>
      <c r="C536" s="107"/>
      <c r="D536" s="40" t="s">
        <v>45</v>
      </c>
      <c r="E536" s="43">
        <f t="shared" si="239"/>
        <v>0</v>
      </c>
      <c r="F536" s="33">
        <f t="shared" ref="F536:K536" si="256">F537+F538+F539+F540+F863</f>
        <v>0</v>
      </c>
      <c r="G536" s="49">
        <f t="shared" si="256"/>
        <v>0</v>
      </c>
      <c r="H536" s="49">
        <f t="shared" si="256"/>
        <v>0</v>
      </c>
      <c r="I536" s="49">
        <f t="shared" si="256"/>
        <v>0</v>
      </c>
      <c r="J536" s="49">
        <f t="shared" si="256"/>
        <v>0</v>
      </c>
      <c r="K536" s="49">
        <f t="shared" si="256"/>
        <v>0</v>
      </c>
    </row>
    <row r="537" spans="1:11" ht="51.75" hidden="1" x14ac:dyDescent="0.25">
      <c r="A537" s="116"/>
      <c r="B537" s="108"/>
      <c r="C537" s="108"/>
      <c r="D537" s="42" t="s">
        <v>40</v>
      </c>
      <c r="E537" s="43">
        <f t="shared" si="239"/>
        <v>0</v>
      </c>
      <c r="F537" s="36">
        <v>0</v>
      </c>
      <c r="G537" s="45">
        <v>0</v>
      </c>
      <c r="H537" s="45">
        <v>0</v>
      </c>
      <c r="I537" s="45">
        <v>0</v>
      </c>
      <c r="J537" s="45">
        <v>0</v>
      </c>
      <c r="K537" s="45">
        <v>0</v>
      </c>
    </row>
    <row r="538" spans="1:11" ht="64.5" hidden="1" x14ac:dyDescent="0.25">
      <c r="A538" s="116"/>
      <c r="B538" s="108"/>
      <c r="C538" s="108"/>
      <c r="D538" s="42" t="s">
        <v>41</v>
      </c>
      <c r="E538" s="43">
        <f t="shared" si="239"/>
        <v>0</v>
      </c>
      <c r="F538" s="36">
        <v>0</v>
      </c>
      <c r="G538" s="45">
        <v>0</v>
      </c>
      <c r="H538" s="45">
        <v>0</v>
      </c>
      <c r="I538" s="45">
        <v>0</v>
      </c>
      <c r="J538" s="45">
        <v>0</v>
      </c>
      <c r="K538" s="45">
        <v>0</v>
      </c>
    </row>
    <row r="539" spans="1:11" ht="51.75" hidden="1" x14ac:dyDescent="0.25">
      <c r="A539" s="116"/>
      <c r="B539" s="108"/>
      <c r="C539" s="108"/>
      <c r="D539" s="42" t="s">
        <v>42</v>
      </c>
      <c r="E539" s="43">
        <f t="shared" si="239"/>
        <v>0</v>
      </c>
      <c r="F539" s="36">
        <v>0</v>
      </c>
      <c r="G539" s="45">
        <v>0</v>
      </c>
      <c r="H539" s="45">
        <v>0</v>
      </c>
      <c r="I539" s="45">
        <v>0</v>
      </c>
      <c r="J539" s="45">
        <v>0</v>
      </c>
      <c r="K539" s="45">
        <v>0</v>
      </c>
    </row>
    <row r="540" spans="1:11" ht="64.5" hidden="1" x14ac:dyDescent="0.25">
      <c r="A540" s="117"/>
      <c r="B540" s="109"/>
      <c r="C540" s="109"/>
      <c r="D540" s="42" t="s">
        <v>43</v>
      </c>
      <c r="E540" s="43">
        <f t="shared" si="239"/>
        <v>0</v>
      </c>
      <c r="F540" s="36">
        <v>0</v>
      </c>
      <c r="G540" s="45">
        <v>0</v>
      </c>
      <c r="H540" s="45">
        <v>0</v>
      </c>
      <c r="I540" s="45">
        <v>0</v>
      </c>
      <c r="J540" s="45">
        <v>0</v>
      </c>
      <c r="K540" s="45">
        <v>0</v>
      </c>
    </row>
    <row r="541" spans="1:11" hidden="1" x14ac:dyDescent="0.25">
      <c r="A541" s="115" t="s">
        <v>198</v>
      </c>
      <c r="B541" s="107" t="s">
        <v>197</v>
      </c>
      <c r="C541" s="107"/>
      <c r="D541" s="40" t="s">
        <v>45</v>
      </c>
      <c r="E541" s="43">
        <f t="shared" si="239"/>
        <v>0</v>
      </c>
      <c r="F541" s="33">
        <f t="shared" ref="F541:K541" si="257">F542+F543+F544+F545+F868</f>
        <v>0</v>
      </c>
      <c r="G541" s="49">
        <f t="shared" si="257"/>
        <v>0</v>
      </c>
      <c r="H541" s="49">
        <f t="shared" si="257"/>
        <v>0</v>
      </c>
      <c r="I541" s="49">
        <f t="shared" si="257"/>
        <v>0</v>
      </c>
      <c r="J541" s="49">
        <f t="shared" si="257"/>
        <v>0</v>
      </c>
      <c r="K541" s="49">
        <f t="shared" si="257"/>
        <v>0</v>
      </c>
    </row>
    <row r="542" spans="1:11" ht="51.75" hidden="1" x14ac:dyDescent="0.25">
      <c r="A542" s="116"/>
      <c r="B542" s="108"/>
      <c r="C542" s="108"/>
      <c r="D542" s="42" t="s">
        <v>40</v>
      </c>
      <c r="E542" s="43">
        <f t="shared" si="239"/>
        <v>0</v>
      </c>
      <c r="F542" s="36">
        <v>0</v>
      </c>
      <c r="G542" s="45">
        <v>0</v>
      </c>
      <c r="H542" s="45">
        <v>0</v>
      </c>
      <c r="I542" s="45">
        <v>0</v>
      </c>
      <c r="J542" s="45">
        <v>0</v>
      </c>
      <c r="K542" s="45">
        <v>0</v>
      </c>
    </row>
    <row r="543" spans="1:11" ht="64.5" hidden="1" x14ac:dyDescent="0.25">
      <c r="A543" s="116"/>
      <c r="B543" s="108"/>
      <c r="C543" s="108"/>
      <c r="D543" s="42" t="s">
        <v>41</v>
      </c>
      <c r="E543" s="43">
        <f t="shared" si="239"/>
        <v>0</v>
      </c>
      <c r="F543" s="36">
        <v>0</v>
      </c>
      <c r="G543" s="45">
        <v>0</v>
      </c>
      <c r="H543" s="45">
        <v>0</v>
      </c>
      <c r="I543" s="45">
        <v>0</v>
      </c>
      <c r="J543" s="45">
        <v>0</v>
      </c>
      <c r="K543" s="45">
        <v>0</v>
      </c>
    </row>
    <row r="544" spans="1:11" ht="51.75" hidden="1" x14ac:dyDescent="0.25">
      <c r="A544" s="116"/>
      <c r="B544" s="108"/>
      <c r="C544" s="108"/>
      <c r="D544" s="42" t="s">
        <v>42</v>
      </c>
      <c r="E544" s="43">
        <f t="shared" si="239"/>
        <v>0</v>
      </c>
      <c r="F544" s="36">
        <v>0</v>
      </c>
      <c r="G544" s="45">
        <v>0</v>
      </c>
      <c r="H544" s="45">
        <v>0</v>
      </c>
      <c r="I544" s="45">
        <v>0</v>
      </c>
      <c r="J544" s="45">
        <v>0</v>
      </c>
      <c r="K544" s="45">
        <v>0</v>
      </c>
    </row>
    <row r="545" spans="1:11" ht="64.5" hidden="1" x14ac:dyDescent="0.25">
      <c r="A545" s="117"/>
      <c r="B545" s="109"/>
      <c r="C545" s="109"/>
      <c r="D545" s="42" t="s">
        <v>43</v>
      </c>
      <c r="E545" s="43">
        <f t="shared" si="239"/>
        <v>0</v>
      </c>
      <c r="F545" s="36">
        <v>0</v>
      </c>
      <c r="G545" s="45">
        <v>0</v>
      </c>
      <c r="H545" s="45">
        <v>0</v>
      </c>
      <c r="I545" s="45">
        <v>0</v>
      </c>
      <c r="J545" s="45">
        <v>0</v>
      </c>
      <c r="K545" s="45">
        <v>0</v>
      </c>
    </row>
    <row r="546" spans="1:11" hidden="1" x14ac:dyDescent="0.25">
      <c r="A546" s="115" t="s">
        <v>200</v>
      </c>
      <c r="B546" s="107" t="s">
        <v>199</v>
      </c>
      <c r="C546" s="107"/>
      <c r="D546" s="40" t="s">
        <v>45</v>
      </c>
      <c r="E546" s="43">
        <f t="shared" si="239"/>
        <v>0</v>
      </c>
      <c r="F546" s="33">
        <f t="shared" ref="F546:K546" si="258">F547+F548+F549+F550+F873</f>
        <v>0</v>
      </c>
      <c r="G546" s="49">
        <f t="shared" si="258"/>
        <v>0</v>
      </c>
      <c r="H546" s="49">
        <f t="shared" si="258"/>
        <v>0</v>
      </c>
      <c r="I546" s="49">
        <f t="shared" si="258"/>
        <v>0</v>
      </c>
      <c r="J546" s="49">
        <f t="shared" si="258"/>
        <v>0</v>
      </c>
      <c r="K546" s="49">
        <f t="shared" si="258"/>
        <v>0</v>
      </c>
    </row>
    <row r="547" spans="1:11" ht="51.75" hidden="1" x14ac:dyDescent="0.25">
      <c r="A547" s="116"/>
      <c r="B547" s="108"/>
      <c r="C547" s="108"/>
      <c r="D547" s="42" t="s">
        <v>40</v>
      </c>
      <c r="E547" s="43">
        <f t="shared" ref="E547:E616" si="259">F547+G547+H547+I547+J547+K547</f>
        <v>0</v>
      </c>
      <c r="F547" s="36">
        <v>0</v>
      </c>
      <c r="G547" s="45">
        <v>0</v>
      </c>
      <c r="H547" s="45">
        <v>0</v>
      </c>
      <c r="I547" s="45">
        <v>0</v>
      </c>
      <c r="J547" s="45">
        <v>0</v>
      </c>
      <c r="K547" s="45">
        <v>0</v>
      </c>
    </row>
    <row r="548" spans="1:11" ht="64.5" hidden="1" x14ac:dyDescent="0.25">
      <c r="A548" s="116"/>
      <c r="B548" s="108"/>
      <c r="C548" s="108"/>
      <c r="D548" s="42" t="s">
        <v>41</v>
      </c>
      <c r="E548" s="43">
        <f t="shared" si="259"/>
        <v>0</v>
      </c>
      <c r="F548" s="36">
        <v>0</v>
      </c>
      <c r="G548" s="45">
        <v>0</v>
      </c>
      <c r="H548" s="45">
        <v>0</v>
      </c>
      <c r="I548" s="45">
        <v>0</v>
      </c>
      <c r="J548" s="45">
        <v>0</v>
      </c>
      <c r="K548" s="45">
        <v>0</v>
      </c>
    </row>
    <row r="549" spans="1:11" ht="51.75" hidden="1" x14ac:dyDescent="0.25">
      <c r="A549" s="116"/>
      <c r="B549" s="108"/>
      <c r="C549" s="108"/>
      <c r="D549" s="42" t="s">
        <v>42</v>
      </c>
      <c r="E549" s="43">
        <f t="shared" si="259"/>
        <v>0</v>
      </c>
      <c r="F549" s="36">
        <v>0</v>
      </c>
      <c r="G549" s="45">
        <v>0</v>
      </c>
      <c r="H549" s="45">
        <v>0</v>
      </c>
      <c r="I549" s="45">
        <v>0</v>
      </c>
      <c r="J549" s="45">
        <v>0</v>
      </c>
      <c r="K549" s="45">
        <v>0</v>
      </c>
    </row>
    <row r="550" spans="1:11" ht="64.5" hidden="1" x14ac:dyDescent="0.25">
      <c r="A550" s="117"/>
      <c r="B550" s="109"/>
      <c r="C550" s="109"/>
      <c r="D550" s="42" t="s">
        <v>43</v>
      </c>
      <c r="E550" s="43">
        <f t="shared" si="259"/>
        <v>0</v>
      </c>
      <c r="F550" s="36">
        <v>0</v>
      </c>
      <c r="G550" s="45">
        <v>0</v>
      </c>
      <c r="H550" s="45">
        <v>0</v>
      </c>
      <c r="I550" s="45">
        <v>0</v>
      </c>
      <c r="J550" s="45">
        <v>0</v>
      </c>
      <c r="K550" s="45">
        <v>0</v>
      </c>
    </row>
    <row r="551" spans="1:11" hidden="1" x14ac:dyDescent="0.25">
      <c r="A551" s="115" t="s">
        <v>202</v>
      </c>
      <c r="B551" s="107" t="s">
        <v>201</v>
      </c>
      <c r="C551" s="107"/>
      <c r="D551" s="40" t="s">
        <v>45</v>
      </c>
      <c r="E551" s="43">
        <f t="shared" si="259"/>
        <v>0</v>
      </c>
      <c r="F551" s="33">
        <f t="shared" ref="F551:K551" si="260">F552+F553+F554+F555+F878</f>
        <v>0</v>
      </c>
      <c r="G551" s="49">
        <f t="shared" si="260"/>
        <v>0</v>
      </c>
      <c r="H551" s="49">
        <f t="shared" si="260"/>
        <v>0</v>
      </c>
      <c r="I551" s="49">
        <f t="shared" si="260"/>
        <v>0</v>
      </c>
      <c r="J551" s="49">
        <f t="shared" si="260"/>
        <v>0</v>
      </c>
      <c r="K551" s="49">
        <f t="shared" si="260"/>
        <v>0</v>
      </c>
    </row>
    <row r="552" spans="1:11" ht="51.75" hidden="1" x14ac:dyDescent="0.25">
      <c r="A552" s="116"/>
      <c r="B552" s="108"/>
      <c r="C552" s="108"/>
      <c r="D552" s="42" t="s">
        <v>40</v>
      </c>
      <c r="E552" s="43">
        <f t="shared" si="259"/>
        <v>0</v>
      </c>
      <c r="F552" s="36">
        <v>0</v>
      </c>
      <c r="G552" s="45">
        <v>0</v>
      </c>
      <c r="H552" s="45">
        <v>0</v>
      </c>
      <c r="I552" s="45">
        <v>0</v>
      </c>
      <c r="J552" s="45">
        <v>0</v>
      </c>
      <c r="K552" s="45">
        <v>0</v>
      </c>
    </row>
    <row r="553" spans="1:11" ht="64.5" hidden="1" x14ac:dyDescent="0.25">
      <c r="A553" s="116"/>
      <c r="B553" s="108"/>
      <c r="C553" s="108"/>
      <c r="D553" s="42" t="s">
        <v>41</v>
      </c>
      <c r="E553" s="43">
        <f t="shared" si="259"/>
        <v>0</v>
      </c>
      <c r="F553" s="36">
        <v>0</v>
      </c>
      <c r="G553" s="45">
        <v>0</v>
      </c>
      <c r="H553" s="45">
        <v>0</v>
      </c>
      <c r="I553" s="45">
        <v>0</v>
      </c>
      <c r="J553" s="45">
        <v>0</v>
      </c>
      <c r="K553" s="45">
        <v>0</v>
      </c>
    </row>
    <row r="554" spans="1:11" ht="51.75" hidden="1" x14ac:dyDescent="0.25">
      <c r="A554" s="116"/>
      <c r="B554" s="108"/>
      <c r="C554" s="108"/>
      <c r="D554" s="42" t="s">
        <v>42</v>
      </c>
      <c r="E554" s="43">
        <f t="shared" si="259"/>
        <v>0</v>
      </c>
      <c r="F554" s="36">
        <v>0</v>
      </c>
      <c r="G554" s="45">
        <v>0</v>
      </c>
      <c r="H554" s="45">
        <v>0</v>
      </c>
      <c r="I554" s="45">
        <v>0</v>
      </c>
      <c r="J554" s="45">
        <v>0</v>
      </c>
      <c r="K554" s="45">
        <v>0</v>
      </c>
    </row>
    <row r="555" spans="1:11" ht="64.5" hidden="1" x14ac:dyDescent="0.25">
      <c r="A555" s="117"/>
      <c r="B555" s="109"/>
      <c r="C555" s="109"/>
      <c r="D555" s="42" t="s">
        <v>43</v>
      </c>
      <c r="E555" s="43">
        <f t="shared" si="259"/>
        <v>0</v>
      </c>
      <c r="F555" s="36">
        <v>0</v>
      </c>
      <c r="G555" s="45">
        <v>0</v>
      </c>
      <c r="H555" s="45">
        <v>0</v>
      </c>
      <c r="I555" s="45">
        <v>0</v>
      </c>
      <c r="J555" s="45">
        <v>0</v>
      </c>
      <c r="K555" s="45">
        <v>0</v>
      </c>
    </row>
    <row r="556" spans="1:11" x14ac:dyDescent="0.25">
      <c r="A556" s="110">
        <v>330301000</v>
      </c>
      <c r="B556" s="110" t="s">
        <v>305</v>
      </c>
      <c r="C556" s="110" t="s">
        <v>71</v>
      </c>
      <c r="D556" s="50" t="s">
        <v>45</v>
      </c>
      <c r="E556" s="43">
        <f t="shared" si="259"/>
        <v>1857.79</v>
      </c>
      <c r="F556" s="38">
        <f>SUM(F557:F560)</f>
        <v>1007.5799999999999</v>
      </c>
      <c r="G556" s="38">
        <f t="shared" ref="G556:K556" si="261">SUM(G557:G560)</f>
        <v>191.11</v>
      </c>
      <c r="H556" s="41">
        <f t="shared" si="261"/>
        <v>526.1</v>
      </c>
      <c r="I556" s="41">
        <f t="shared" si="261"/>
        <v>133</v>
      </c>
      <c r="J556" s="41">
        <f t="shared" si="261"/>
        <v>0</v>
      </c>
      <c r="K556" s="41">
        <f t="shared" si="261"/>
        <v>0</v>
      </c>
    </row>
    <row r="557" spans="1:11" ht="51.75" x14ac:dyDescent="0.25">
      <c r="A557" s="110"/>
      <c r="B557" s="110"/>
      <c r="C557" s="110"/>
      <c r="D557" s="42" t="s">
        <v>40</v>
      </c>
      <c r="E557" s="43">
        <f t="shared" si="259"/>
        <v>932.81000000000006</v>
      </c>
      <c r="F557" s="38">
        <v>139.44</v>
      </c>
      <c r="G557" s="41">
        <v>134.27000000000001</v>
      </c>
      <c r="H557" s="41">
        <v>526.1</v>
      </c>
      <c r="I557" s="41">
        <v>133</v>
      </c>
      <c r="J557" s="41">
        <v>0</v>
      </c>
      <c r="K557" s="41">
        <v>0</v>
      </c>
    </row>
    <row r="558" spans="1:11" ht="64.5" x14ac:dyDescent="0.25">
      <c r="A558" s="110"/>
      <c r="B558" s="110"/>
      <c r="C558" s="110"/>
      <c r="D558" s="42" t="s">
        <v>41</v>
      </c>
      <c r="E558" s="43">
        <f t="shared" si="259"/>
        <v>924.98</v>
      </c>
      <c r="F558" s="38">
        <v>868.14</v>
      </c>
      <c r="G558" s="41">
        <v>56.84</v>
      </c>
      <c r="H558" s="41">
        <v>0</v>
      </c>
      <c r="I558" s="41">
        <v>0</v>
      </c>
      <c r="J558" s="41">
        <v>0</v>
      </c>
      <c r="K558" s="41">
        <v>0</v>
      </c>
    </row>
    <row r="559" spans="1:11" ht="51.75" x14ac:dyDescent="0.25">
      <c r="A559" s="110"/>
      <c r="B559" s="110"/>
      <c r="C559" s="110"/>
      <c r="D559" s="42" t="s">
        <v>42</v>
      </c>
      <c r="E559" s="43">
        <f t="shared" si="259"/>
        <v>0</v>
      </c>
      <c r="F559" s="38">
        <v>0</v>
      </c>
      <c r="G559" s="41">
        <v>0</v>
      </c>
      <c r="H559" s="41">
        <v>0</v>
      </c>
      <c r="I559" s="41">
        <v>0</v>
      </c>
      <c r="J559" s="41">
        <v>0</v>
      </c>
      <c r="K559" s="41">
        <v>0</v>
      </c>
    </row>
    <row r="560" spans="1:11" ht="64.5" x14ac:dyDescent="0.25">
      <c r="A560" s="110"/>
      <c r="B560" s="110"/>
      <c r="C560" s="110"/>
      <c r="D560" s="42" t="s">
        <v>43</v>
      </c>
      <c r="E560" s="43">
        <f t="shared" si="259"/>
        <v>0</v>
      </c>
      <c r="F560" s="38">
        <v>0</v>
      </c>
      <c r="G560" s="41">
        <v>0</v>
      </c>
      <c r="H560" s="41">
        <v>0</v>
      </c>
      <c r="I560" s="41">
        <v>0</v>
      </c>
      <c r="J560" s="41">
        <v>0</v>
      </c>
      <c r="K560" s="41">
        <v>0</v>
      </c>
    </row>
    <row r="561" spans="1:11" ht="15" customHeight="1" x14ac:dyDescent="0.25">
      <c r="A561" s="110">
        <v>330401000</v>
      </c>
      <c r="B561" s="110" t="s">
        <v>306</v>
      </c>
      <c r="C561" s="110" t="s">
        <v>71</v>
      </c>
      <c r="D561" s="50" t="s">
        <v>45</v>
      </c>
      <c r="E561" s="43">
        <f t="shared" ref="E561:E565" si="262">F561+G561+H561+I561+J561+K561</f>
        <v>315</v>
      </c>
      <c r="F561" s="38">
        <f>SUM(F562:F565)</f>
        <v>0</v>
      </c>
      <c r="G561" s="38">
        <f t="shared" ref="G561:K561" si="263">SUM(G562:G565)</f>
        <v>0</v>
      </c>
      <c r="H561" s="41">
        <f t="shared" si="263"/>
        <v>165</v>
      </c>
      <c r="I561" s="41">
        <f t="shared" si="263"/>
        <v>150</v>
      </c>
      <c r="J561" s="41">
        <f t="shared" si="263"/>
        <v>0</v>
      </c>
      <c r="K561" s="41">
        <f t="shared" si="263"/>
        <v>0</v>
      </c>
    </row>
    <row r="562" spans="1:11" ht="51.75" x14ac:dyDescent="0.25">
      <c r="A562" s="110"/>
      <c r="B562" s="110"/>
      <c r="C562" s="110"/>
      <c r="D562" s="42" t="s">
        <v>40</v>
      </c>
      <c r="E562" s="43">
        <f t="shared" si="262"/>
        <v>315</v>
      </c>
      <c r="F562" s="38">
        <v>0</v>
      </c>
      <c r="G562" s="38">
        <v>0</v>
      </c>
      <c r="H562" s="41">
        <v>165</v>
      </c>
      <c r="I562" s="41">
        <v>150</v>
      </c>
      <c r="J562" s="41">
        <v>0</v>
      </c>
      <c r="K562" s="41">
        <v>0</v>
      </c>
    </row>
    <row r="563" spans="1:11" ht="64.5" x14ac:dyDescent="0.25">
      <c r="A563" s="110"/>
      <c r="B563" s="110"/>
      <c r="C563" s="110"/>
      <c r="D563" s="42" t="s">
        <v>41</v>
      </c>
      <c r="E563" s="43">
        <f t="shared" si="262"/>
        <v>0</v>
      </c>
      <c r="F563" s="38">
        <v>0</v>
      </c>
      <c r="G563" s="38">
        <v>0</v>
      </c>
      <c r="H563" s="41">
        <v>0</v>
      </c>
      <c r="I563" s="41">
        <v>0</v>
      </c>
      <c r="J563" s="41">
        <v>0</v>
      </c>
      <c r="K563" s="41">
        <v>0</v>
      </c>
    </row>
    <row r="564" spans="1:11" ht="51.75" x14ac:dyDescent="0.25">
      <c r="A564" s="110"/>
      <c r="B564" s="110"/>
      <c r="C564" s="110"/>
      <c r="D564" s="42" t="s">
        <v>42</v>
      </c>
      <c r="E564" s="43">
        <f t="shared" si="262"/>
        <v>0</v>
      </c>
      <c r="F564" s="38">
        <v>0</v>
      </c>
      <c r="G564" s="41">
        <v>0</v>
      </c>
      <c r="H564" s="41">
        <v>0</v>
      </c>
      <c r="I564" s="41">
        <v>0</v>
      </c>
      <c r="J564" s="41">
        <v>0</v>
      </c>
      <c r="K564" s="41">
        <v>0</v>
      </c>
    </row>
    <row r="565" spans="1:11" ht="64.5" x14ac:dyDescent="0.25">
      <c r="A565" s="110"/>
      <c r="B565" s="110"/>
      <c r="C565" s="110"/>
      <c r="D565" s="42" t="s">
        <v>43</v>
      </c>
      <c r="E565" s="43">
        <f t="shared" si="262"/>
        <v>0</v>
      </c>
      <c r="F565" s="38">
        <v>0</v>
      </c>
      <c r="G565" s="41">
        <v>0</v>
      </c>
      <c r="H565" s="41">
        <v>0</v>
      </c>
      <c r="I565" s="41">
        <v>0</v>
      </c>
      <c r="J565" s="41">
        <v>0</v>
      </c>
      <c r="K565" s="41">
        <v>0</v>
      </c>
    </row>
    <row r="566" spans="1:11" x14ac:dyDescent="0.25">
      <c r="A566" s="78"/>
      <c r="B566" s="78"/>
      <c r="C566" s="78"/>
      <c r="D566" s="42"/>
      <c r="E566" s="43"/>
      <c r="F566" s="38"/>
      <c r="G566" s="41"/>
      <c r="H566" s="41"/>
      <c r="I566" s="41"/>
      <c r="J566" s="41"/>
      <c r="K566" s="41"/>
    </row>
    <row r="567" spans="1:11" x14ac:dyDescent="0.25">
      <c r="A567" s="128" t="s">
        <v>72</v>
      </c>
      <c r="B567" s="128" t="s">
        <v>73</v>
      </c>
      <c r="C567" s="128" t="s">
        <v>63</v>
      </c>
      <c r="D567" s="53" t="s">
        <v>45</v>
      </c>
      <c r="E567" s="56">
        <f t="shared" si="259"/>
        <v>74751.73000000001</v>
      </c>
      <c r="F567" s="59">
        <f>F568+F569+F570+F571+F572</f>
        <v>21653.21</v>
      </c>
      <c r="G567" s="59">
        <f t="shared" ref="G567:K567" si="264">G568+G569+G570+G571+G572</f>
        <v>13724.779999999999</v>
      </c>
      <c r="H567" s="59">
        <f>H568+H569+H570+H571+H572-5046.77</f>
        <v>3345.2199999999993</v>
      </c>
      <c r="I567" s="67">
        <f t="shared" si="264"/>
        <v>12237.720000000001</v>
      </c>
      <c r="J567" s="59">
        <f t="shared" si="264"/>
        <v>11895.400000000001</v>
      </c>
      <c r="K567" s="59">
        <f t="shared" si="264"/>
        <v>11895.400000000001</v>
      </c>
    </row>
    <row r="568" spans="1:11" ht="51.75" x14ac:dyDescent="0.25">
      <c r="A568" s="128"/>
      <c r="B568" s="128"/>
      <c r="C568" s="128"/>
      <c r="D568" s="55" t="s">
        <v>40</v>
      </c>
      <c r="E568" s="56">
        <f t="shared" si="259"/>
        <v>5029.79</v>
      </c>
      <c r="F568" s="58">
        <f>F574+F579+F584+F604</f>
        <v>834.25</v>
      </c>
      <c r="G568" s="58">
        <f t="shared" ref="G568:K568" si="265">G574+G579+G584+G604</f>
        <v>818.26</v>
      </c>
      <c r="H568" s="58">
        <f t="shared" si="265"/>
        <v>864.93</v>
      </c>
      <c r="I568" s="58">
        <f>I574+I579+I584</f>
        <v>825.71</v>
      </c>
      <c r="J568" s="58">
        <f t="shared" si="265"/>
        <v>843.32</v>
      </c>
      <c r="K568" s="58">
        <f t="shared" si="265"/>
        <v>843.32</v>
      </c>
    </row>
    <row r="569" spans="1:11" ht="64.5" x14ac:dyDescent="0.25">
      <c r="A569" s="128"/>
      <c r="B569" s="128"/>
      <c r="C569" s="128"/>
      <c r="D569" s="55" t="s">
        <v>41</v>
      </c>
      <c r="E569" s="56">
        <f t="shared" si="259"/>
        <v>2741.7599999999998</v>
      </c>
      <c r="F569" s="58">
        <f>F575+F580+F585+F605</f>
        <v>849.03000000000009</v>
      </c>
      <c r="G569" s="58">
        <f t="shared" ref="G569:K569" si="266">G575+G580+G585+G605</f>
        <v>54.900000000000006</v>
      </c>
      <c r="H569" s="58">
        <f t="shared" si="266"/>
        <v>24.81</v>
      </c>
      <c r="I569" s="58">
        <f>I575+I580+I585</f>
        <v>99.74</v>
      </c>
      <c r="J569" s="58">
        <f t="shared" si="266"/>
        <v>856.64</v>
      </c>
      <c r="K569" s="58">
        <f t="shared" si="266"/>
        <v>856.64</v>
      </c>
    </row>
    <row r="570" spans="1:11" ht="51.75" x14ac:dyDescent="0.25">
      <c r="A570" s="128"/>
      <c r="B570" s="128"/>
      <c r="C570" s="128"/>
      <c r="D570" s="55" t="s">
        <v>42</v>
      </c>
      <c r="E570" s="56">
        <f t="shared" si="259"/>
        <v>49236.630000000005</v>
      </c>
      <c r="F570" s="58">
        <f>F576+F581+F586+F606</f>
        <v>9642.43</v>
      </c>
      <c r="G570" s="58">
        <f t="shared" ref="G570:K570" si="267">G576+G581+G586+G606</f>
        <v>5435.57</v>
      </c>
      <c r="H570" s="58">
        <f t="shared" si="267"/>
        <v>2455.48</v>
      </c>
      <c r="I570" s="58">
        <f>I576+I581+I586</f>
        <v>11312.27</v>
      </c>
      <c r="J570" s="58">
        <f t="shared" si="267"/>
        <v>10195.44</v>
      </c>
      <c r="K570" s="58">
        <f t="shared" si="267"/>
        <v>10195.44</v>
      </c>
    </row>
    <row r="571" spans="1:11" ht="64.5" x14ac:dyDescent="0.25">
      <c r="A571" s="128"/>
      <c r="B571" s="128"/>
      <c r="C571" s="128"/>
      <c r="D571" s="55" t="s">
        <v>43</v>
      </c>
      <c r="E571" s="56">
        <f t="shared" si="259"/>
        <v>0</v>
      </c>
      <c r="F571" s="58">
        <f t="shared" ref="F571:K571" si="268">F577+F582+F587</f>
        <v>0</v>
      </c>
      <c r="G571" s="58">
        <f t="shared" si="268"/>
        <v>0</v>
      </c>
      <c r="H571" s="58">
        <f t="shared" ref="H571" si="269">H577+H582+H587+H607</f>
        <v>0</v>
      </c>
      <c r="I571" s="58">
        <f t="shared" si="268"/>
        <v>0</v>
      </c>
      <c r="J571" s="58">
        <f t="shared" si="268"/>
        <v>0</v>
      </c>
      <c r="K571" s="58">
        <f t="shared" si="268"/>
        <v>0</v>
      </c>
    </row>
    <row r="572" spans="1:11" ht="39" x14ac:dyDescent="0.25">
      <c r="A572" s="128"/>
      <c r="B572" s="128"/>
      <c r="C572" s="128"/>
      <c r="D572" s="55" t="s">
        <v>44</v>
      </c>
      <c r="E572" s="56">
        <f t="shared" si="259"/>
        <v>22790.32</v>
      </c>
      <c r="F572" s="58">
        <f>F608</f>
        <v>10327.5</v>
      </c>
      <c r="G572" s="58">
        <f>G608</f>
        <v>7416.05</v>
      </c>
      <c r="H572" s="58">
        <f>H608</f>
        <v>5046.7700000000004</v>
      </c>
      <c r="I572" s="58">
        <v>0</v>
      </c>
      <c r="J572" s="58">
        <v>0</v>
      </c>
      <c r="K572" s="58">
        <v>0</v>
      </c>
    </row>
    <row r="573" spans="1:11" x14ac:dyDescent="0.25">
      <c r="A573" s="107" t="s">
        <v>46</v>
      </c>
      <c r="B573" s="107" t="s">
        <v>103</v>
      </c>
      <c r="C573" s="107"/>
      <c r="D573" s="40" t="s">
        <v>45</v>
      </c>
      <c r="E573" s="43">
        <f t="shared" si="259"/>
        <v>0</v>
      </c>
      <c r="F573" s="33">
        <f t="shared" ref="F573:K573" si="270">F574+F575+F576+F577+F894</f>
        <v>0</v>
      </c>
      <c r="G573" s="49">
        <f t="shared" si="270"/>
        <v>0</v>
      </c>
      <c r="H573" s="49">
        <f t="shared" si="270"/>
        <v>0</v>
      </c>
      <c r="I573" s="49">
        <f t="shared" si="270"/>
        <v>0</v>
      </c>
      <c r="J573" s="49">
        <f t="shared" si="270"/>
        <v>0</v>
      </c>
      <c r="K573" s="49">
        <f t="shared" si="270"/>
        <v>0</v>
      </c>
    </row>
    <row r="574" spans="1:11" ht="51.75" x14ac:dyDescent="0.25">
      <c r="A574" s="108"/>
      <c r="B574" s="108"/>
      <c r="C574" s="108"/>
      <c r="D574" s="42" t="s">
        <v>40</v>
      </c>
      <c r="E574" s="43">
        <f t="shared" si="259"/>
        <v>0</v>
      </c>
      <c r="F574" s="36">
        <v>0</v>
      </c>
      <c r="G574" s="45">
        <v>0</v>
      </c>
      <c r="H574" s="45">
        <v>0</v>
      </c>
      <c r="I574" s="45">
        <v>0</v>
      </c>
      <c r="J574" s="45">
        <v>0</v>
      </c>
      <c r="K574" s="45">
        <v>0</v>
      </c>
    </row>
    <row r="575" spans="1:11" ht="64.5" x14ac:dyDescent="0.25">
      <c r="A575" s="108"/>
      <c r="B575" s="108"/>
      <c r="C575" s="108"/>
      <c r="D575" s="42" t="s">
        <v>41</v>
      </c>
      <c r="E575" s="43">
        <f t="shared" si="259"/>
        <v>0</v>
      </c>
      <c r="F575" s="36">
        <v>0</v>
      </c>
      <c r="G575" s="45">
        <v>0</v>
      </c>
      <c r="H575" s="45">
        <v>0</v>
      </c>
      <c r="I575" s="45">
        <v>0</v>
      </c>
      <c r="J575" s="45">
        <v>0</v>
      </c>
      <c r="K575" s="45">
        <v>0</v>
      </c>
    </row>
    <row r="576" spans="1:11" ht="51.75" x14ac:dyDescent="0.25">
      <c r="A576" s="108"/>
      <c r="B576" s="108"/>
      <c r="C576" s="108"/>
      <c r="D576" s="42" t="s">
        <v>42</v>
      </c>
      <c r="E576" s="43">
        <f t="shared" si="259"/>
        <v>0</v>
      </c>
      <c r="F576" s="36">
        <v>0</v>
      </c>
      <c r="G576" s="45">
        <v>0</v>
      </c>
      <c r="H576" s="45">
        <v>0</v>
      </c>
      <c r="I576" s="45">
        <v>0</v>
      </c>
      <c r="J576" s="45">
        <v>0</v>
      </c>
      <c r="K576" s="45">
        <v>0</v>
      </c>
    </row>
    <row r="577" spans="1:11" ht="64.5" x14ac:dyDescent="0.25">
      <c r="A577" s="109"/>
      <c r="B577" s="109"/>
      <c r="C577" s="109"/>
      <c r="D577" s="42" t="s">
        <v>43</v>
      </c>
      <c r="E577" s="43">
        <f t="shared" si="259"/>
        <v>0</v>
      </c>
      <c r="F577" s="36">
        <v>0</v>
      </c>
      <c r="G577" s="45">
        <v>0</v>
      </c>
      <c r="H577" s="45">
        <v>0</v>
      </c>
      <c r="I577" s="45">
        <v>0</v>
      </c>
      <c r="J577" s="45">
        <v>0</v>
      </c>
      <c r="K577" s="45">
        <v>0</v>
      </c>
    </row>
    <row r="578" spans="1:11" x14ac:dyDescent="0.25">
      <c r="A578" s="110" t="s">
        <v>59</v>
      </c>
      <c r="B578" s="110" t="s">
        <v>85</v>
      </c>
      <c r="C578" s="110"/>
      <c r="D578" s="50" t="s">
        <v>45</v>
      </c>
      <c r="E578" s="43">
        <f t="shared" si="259"/>
        <v>60.11</v>
      </c>
      <c r="F578" s="33">
        <f t="shared" ref="F578:K578" si="271">F579+F580+F581+F582+F899</f>
        <v>0</v>
      </c>
      <c r="G578" s="49">
        <f t="shared" si="271"/>
        <v>0</v>
      </c>
      <c r="H578" s="49">
        <f t="shared" si="271"/>
        <v>45.83</v>
      </c>
      <c r="I578" s="49">
        <f t="shared" si="271"/>
        <v>14.28</v>
      </c>
      <c r="J578" s="49">
        <f t="shared" si="271"/>
        <v>0</v>
      </c>
      <c r="K578" s="49">
        <f t="shared" si="271"/>
        <v>0</v>
      </c>
    </row>
    <row r="579" spans="1:11" ht="51.75" x14ac:dyDescent="0.25">
      <c r="A579" s="110"/>
      <c r="B579" s="110"/>
      <c r="C579" s="110"/>
      <c r="D579" s="42" t="s">
        <v>40</v>
      </c>
      <c r="E579" s="43">
        <f t="shared" si="259"/>
        <v>60.11</v>
      </c>
      <c r="F579" s="36">
        <v>0</v>
      </c>
      <c r="G579" s="45">
        <v>0</v>
      </c>
      <c r="H579" s="45">
        <v>45.83</v>
      </c>
      <c r="I579" s="45">
        <v>14.28</v>
      </c>
      <c r="J579" s="45">
        <v>0</v>
      </c>
      <c r="K579" s="45">
        <v>0</v>
      </c>
    </row>
    <row r="580" spans="1:11" ht="64.5" x14ac:dyDescent="0.25">
      <c r="A580" s="110"/>
      <c r="B580" s="110"/>
      <c r="C580" s="110"/>
      <c r="D580" s="42" t="s">
        <v>41</v>
      </c>
      <c r="E580" s="43">
        <f t="shared" si="259"/>
        <v>0</v>
      </c>
      <c r="F580" s="36">
        <v>0</v>
      </c>
      <c r="G580" s="45">
        <v>0</v>
      </c>
      <c r="H580" s="45">
        <v>0</v>
      </c>
      <c r="I580" s="45">
        <v>0</v>
      </c>
      <c r="J580" s="45">
        <v>0</v>
      </c>
      <c r="K580" s="45">
        <v>0</v>
      </c>
    </row>
    <row r="581" spans="1:11" ht="51.75" x14ac:dyDescent="0.25">
      <c r="A581" s="110"/>
      <c r="B581" s="110"/>
      <c r="C581" s="110"/>
      <c r="D581" s="42" t="s">
        <v>42</v>
      </c>
      <c r="E581" s="43">
        <f t="shared" si="259"/>
        <v>0</v>
      </c>
      <c r="F581" s="36">
        <v>0</v>
      </c>
      <c r="G581" s="45">
        <v>0</v>
      </c>
      <c r="H581" s="45">
        <v>0</v>
      </c>
      <c r="I581" s="45">
        <v>0</v>
      </c>
      <c r="J581" s="45">
        <v>0</v>
      </c>
      <c r="K581" s="45">
        <v>0</v>
      </c>
    </row>
    <row r="582" spans="1:11" ht="64.5" x14ac:dyDescent="0.25">
      <c r="A582" s="110"/>
      <c r="B582" s="110"/>
      <c r="C582" s="110"/>
      <c r="D582" s="42" t="s">
        <v>43</v>
      </c>
      <c r="E582" s="43">
        <f t="shared" si="259"/>
        <v>0</v>
      </c>
      <c r="F582" s="36">
        <v>0</v>
      </c>
      <c r="G582" s="45">
        <v>0</v>
      </c>
      <c r="H582" s="45">
        <v>0</v>
      </c>
      <c r="I582" s="45">
        <v>0</v>
      </c>
      <c r="J582" s="45">
        <v>0</v>
      </c>
      <c r="K582" s="45">
        <v>0</v>
      </c>
    </row>
    <row r="583" spans="1:11" x14ac:dyDescent="0.25">
      <c r="A583" s="118" t="s">
        <v>61</v>
      </c>
      <c r="B583" s="118" t="s">
        <v>84</v>
      </c>
      <c r="C583" s="118" t="s">
        <v>102</v>
      </c>
      <c r="D583" s="60" t="s">
        <v>45</v>
      </c>
      <c r="E583" s="61">
        <f t="shared" si="259"/>
        <v>34825.549999999996</v>
      </c>
      <c r="F583" s="65">
        <f t="shared" ref="F583:K583" si="272">F584+F585+F586+F587+F614</f>
        <v>6203.06</v>
      </c>
      <c r="G583" s="65">
        <f t="shared" si="272"/>
        <v>2416.37</v>
      </c>
      <c r="H583" s="65">
        <f t="shared" si="272"/>
        <v>558.89</v>
      </c>
      <c r="I583" s="65">
        <f>I584+I585+I586+I587+I614+I640</f>
        <v>12225.03</v>
      </c>
      <c r="J583" s="65">
        <f t="shared" si="272"/>
        <v>6711.1</v>
      </c>
      <c r="K583" s="65">
        <f t="shared" si="272"/>
        <v>6711.1</v>
      </c>
    </row>
    <row r="584" spans="1:11" ht="51.75" x14ac:dyDescent="0.25">
      <c r="A584" s="119"/>
      <c r="B584" s="119"/>
      <c r="C584" s="119"/>
      <c r="D584" s="63" t="s">
        <v>40</v>
      </c>
      <c r="E584" s="61">
        <f t="shared" si="259"/>
        <v>978.32000000000016</v>
      </c>
      <c r="F584" s="66">
        <f>F589+F594+F599</f>
        <v>43.76</v>
      </c>
      <c r="G584" s="66">
        <f t="shared" ref="G584:J584" si="273">G589+G594+G599</f>
        <v>24.16</v>
      </c>
      <c r="H584" s="66">
        <f>H589+H594+H599+1.18</f>
        <v>12.33</v>
      </c>
      <c r="I584" s="66">
        <f>I589+I594+I599+I604+I640</f>
        <v>811.43000000000006</v>
      </c>
      <c r="J584" s="66">
        <f t="shared" si="273"/>
        <v>43.32</v>
      </c>
      <c r="K584" s="66">
        <f t="shared" ref="K584" si="274">K589+K594+K599</f>
        <v>43.32</v>
      </c>
    </row>
    <row r="585" spans="1:11" ht="64.5" x14ac:dyDescent="0.25">
      <c r="A585" s="119"/>
      <c r="B585" s="119"/>
      <c r="C585" s="119"/>
      <c r="D585" s="63" t="s">
        <v>41</v>
      </c>
      <c r="E585" s="61">
        <f t="shared" si="259"/>
        <v>778.87</v>
      </c>
      <c r="F585" s="66">
        <f t="shared" ref="F585:K587" si="275">F590+F595+F600</f>
        <v>216.58</v>
      </c>
      <c r="G585" s="66">
        <f t="shared" si="275"/>
        <v>23.92</v>
      </c>
      <c r="H585" s="66">
        <f t="shared" si="275"/>
        <v>5.47</v>
      </c>
      <c r="I585" s="66">
        <f>I590+I595+I600+I605+I641</f>
        <v>99.74</v>
      </c>
      <c r="J585" s="66">
        <f t="shared" si="275"/>
        <v>216.58</v>
      </c>
      <c r="K585" s="66">
        <f t="shared" si="275"/>
        <v>216.58</v>
      </c>
    </row>
    <row r="586" spans="1:11" ht="51.75" x14ac:dyDescent="0.25">
      <c r="A586" s="119"/>
      <c r="B586" s="119"/>
      <c r="C586" s="119"/>
      <c r="D586" s="63" t="s">
        <v>42</v>
      </c>
      <c r="E586" s="61">
        <f t="shared" si="259"/>
        <v>33066.770000000004</v>
      </c>
      <c r="F586" s="66">
        <f t="shared" si="275"/>
        <v>5942.72</v>
      </c>
      <c r="G586" s="66">
        <f t="shared" si="275"/>
        <v>2368.29</v>
      </c>
      <c r="H586" s="66">
        <f t="shared" si="275"/>
        <v>541.09</v>
      </c>
      <c r="I586" s="66">
        <f>I591+I596+I601+I606+I642</f>
        <v>11312.27</v>
      </c>
      <c r="J586" s="66">
        <f t="shared" si="275"/>
        <v>6451.2000000000007</v>
      </c>
      <c r="K586" s="66">
        <f t="shared" si="275"/>
        <v>6451.2000000000007</v>
      </c>
    </row>
    <row r="587" spans="1:11" ht="64.5" x14ac:dyDescent="0.25">
      <c r="A587" s="120"/>
      <c r="B587" s="120"/>
      <c r="C587" s="120"/>
      <c r="D587" s="63" t="s">
        <v>43</v>
      </c>
      <c r="E587" s="61">
        <f t="shared" si="259"/>
        <v>0</v>
      </c>
      <c r="F587" s="66">
        <f t="shared" si="275"/>
        <v>0</v>
      </c>
      <c r="G587" s="66">
        <f t="shared" si="275"/>
        <v>0</v>
      </c>
      <c r="H587" s="66">
        <f t="shared" si="275"/>
        <v>0</v>
      </c>
      <c r="I587" s="66">
        <f t="shared" si="275"/>
        <v>0</v>
      </c>
      <c r="J587" s="66">
        <f t="shared" si="275"/>
        <v>0</v>
      </c>
      <c r="K587" s="66">
        <f t="shared" si="275"/>
        <v>0</v>
      </c>
    </row>
    <row r="588" spans="1:11" x14ac:dyDescent="0.25">
      <c r="A588" s="115"/>
      <c r="B588" s="107" t="s">
        <v>203</v>
      </c>
      <c r="C588" s="107"/>
      <c r="D588" s="40" t="s">
        <v>45</v>
      </c>
      <c r="E588" s="43">
        <f t="shared" si="259"/>
        <v>12617.82</v>
      </c>
      <c r="F588" s="33">
        <f t="shared" ref="F588:K588" si="276">F589+F590+F591+F592+F909</f>
        <v>1827.62</v>
      </c>
      <c r="G588" s="49">
        <f t="shared" si="276"/>
        <v>0</v>
      </c>
      <c r="H588" s="49">
        <f t="shared" si="276"/>
        <v>0</v>
      </c>
      <c r="I588" s="49">
        <f t="shared" si="276"/>
        <v>6661.8</v>
      </c>
      <c r="J588" s="49">
        <f t="shared" si="276"/>
        <v>2064.1999999999998</v>
      </c>
      <c r="K588" s="49">
        <f t="shared" si="276"/>
        <v>2064.1999999999998</v>
      </c>
    </row>
    <row r="589" spans="1:11" ht="51.75" x14ac:dyDescent="0.25">
      <c r="A589" s="116"/>
      <c r="B589" s="108"/>
      <c r="C589" s="108"/>
      <c r="D589" s="42" t="s">
        <v>40</v>
      </c>
      <c r="E589" s="43">
        <f t="shared" si="259"/>
        <v>0</v>
      </c>
      <c r="F589" s="36"/>
      <c r="G589" s="45">
        <v>0</v>
      </c>
      <c r="H589" s="45">
        <v>0</v>
      </c>
      <c r="I589" s="45">
        <v>0</v>
      </c>
      <c r="J589" s="45">
        <v>0</v>
      </c>
      <c r="K589" s="45">
        <v>0</v>
      </c>
    </row>
    <row r="590" spans="1:11" ht="64.5" x14ac:dyDescent="0.25">
      <c r="A590" s="116"/>
      <c r="B590" s="108"/>
      <c r="C590" s="108"/>
      <c r="D590" s="42" t="s">
        <v>41</v>
      </c>
      <c r="E590" s="43">
        <f t="shared" si="259"/>
        <v>0</v>
      </c>
      <c r="F590" s="36">
        <v>0</v>
      </c>
      <c r="G590" s="45">
        <v>0</v>
      </c>
      <c r="H590" s="45">
        <v>0</v>
      </c>
      <c r="I590" s="45">
        <v>0</v>
      </c>
      <c r="J590" s="45">
        <v>0</v>
      </c>
      <c r="K590" s="45">
        <v>0</v>
      </c>
    </row>
    <row r="591" spans="1:11" ht="51.75" x14ac:dyDescent="0.25">
      <c r="A591" s="116"/>
      <c r="B591" s="108"/>
      <c r="C591" s="108"/>
      <c r="D591" s="42" t="s">
        <v>42</v>
      </c>
      <c r="E591" s="43">
        <f t="shared" si="259"/>
        <v>12617.82</v>
      </c>
      <c r="F591" s="36">
        <v>1827.62</v>
      </c>
      <c r="G591" s="45">
        <v>0</v>
      </c>
      <c r="H591" s="45">
        <v>0</v>
      </c>
      <c r="I591" s="45">
        <v>6661.8</v>
      </c>
      <c r="J591" s="45">
        <v>2064.1999999999998</v>
      </c>
      <c r="K591" s="45">
        <v>2064.1999999999998</v>
      </c>
    </row>
    <row r="592" spans="1:11" ht="64.5" x14ac:dyDescent="0.25">
      <c r="A592" s="117"/>
      <c r="B592" s="109"/>
      <c r="C592" s="109"/>
      <c r="D592" s="42" t="s">
        <v>43</v>
      </c>
      <c r="E592" s="43">
        <f t="shared" si="259"/>
        <v>0</v>
      </c>
      <c r="F592" s="36">
        <v>0</v>
      </c>
      <c r="G592" s="45">
        <v>0</v>
      </c>
      <c r="H592" s="45">
        <v>0</v>
      </c>
      <c r="I592" s="45">
        <v>0</v>
      </c>
      <c r="J592" s="45">
        <v>0</v>
      </c>
      <c r="K592" s="45">
        <v>0</v>
      </c>
    </row>
    <row r="593" spans="1:11" x14ac:dyDescent="0.25">
      <c r="A593" s="115"/>
      <c r="B593" s="107" t="s">
        <v>204</v>
      </c>
      <c r="C593" s="107"/>
      <c r="D593" s="40" t="s">
        <v>45</v>
      </c>
      <c r="E593" s="43">
        <f t="shared" si="259"/>
        <v>3051.38</v>
      </c>
      <c r="F593" s="33">
        <f t="shared" ref="F593:K593" si="277">F594+F595+F596+F597+F914</f>
        <v>0</v>
      </c>
      <c r="G593" s="49">
        <f t="shared" si="277"/>
        <v>0</v>
      </c>
      <c r="H593" s="49">
        <f t="shared" si="277"/>
        <v>0</v>
      </c>
      <c r="I593" s="49">
        <f t="shared" si="277"/>
        <v>2507.58</v>
      </c>
      <c r="J593" s="49">
        <f t="shared" si="277"/>
        <v>271.89999999999998</v>
      </c>
      <c r="K593" s="49">
        <f t="shared" si="277"/>
        <v>271.89999999999998</v>
      </c>
    </row>
    <row r="594" spans="1:11" ht="51.75" x14ac:dyDescent="0.25">
      <c r="A594" s="116"/>
      <c r="B594" s="108"/>
      <c r="C594" s="108"/>
      <c r="D594" s="42" t="s">
        <v>40</v>
      </c>
      <c r="E594" s="43">
        <f t="shared" si="259"/>
        <v>0</v>
      </c>
      <c r="F594" s="36">
        <v>0</v>
      </c>
      <c r="G594" s="45">
        <v>0</v>
      </c>
      <c r="H594" s="45">
        <v>0</v>
      </c>
      <c r="I594" s="45">
        <v>0</v>
      </c>
      <c r="J594" s="45">
        <v>0</v>
      </c>
      <c r="K594" s="45">
        <v>0</v>
      </c>
    </row>
    <row r="595" spans="1:11" ht="64.5" x14ac:dyDescent="0.25">
      <c r="A595" s="116"/>
      <c r="B595" s="108"/>
      <c r="C595" s="108"/>
      <c r="D595" s="42" t="s">
        <v>41</v>
      </c>
      <c r="E595" s="43">
        <f t="shared" si="259"/>
        <v>0</v>
      </c>
      <c r="F595" s="36">
        <v>0</v>
      </c>
      <c r="G595" s="45">
        <v>0</v>
      </c>
      <c r="H595" s="45">
        <v>0</v>
      </c>
      <c r="I595" s="45">
        <v>0</v>
      </c>
      <c r="J595" s="45">
        <v>0</v>
      </c>
      <c r="K595" s="45">
        <v>0</v>
      </c>
    </row>
    <row r="596" spans="1:11" ht="51.75" x14ac:dyDescent="0.25">
      <c r="A596" s="116"/>
      <c r="B596" s="108"/>
      <c r="C596" s="108"/>
      <c r="D596" s="42" t="s">
        <v>42</v>
      </c>
      <c r="E596" s="43">
        <f t="shared" si="259"/>
        <v>3051.38</v>
      </c>
      <c r="F596" s="36">
        <v>0</v>
      </c>
      <c r="G596" s="45">
        <v>0</v>
      </c>
      <c r="H596" s="45">
        <v>0</v>
      </c>
      <c r="I596" s="45">
        <v>2507.58</v>
      </c>
      <c r="J596" s="45">
        <v>271.89999999999998</v>
      </c>
      <c r="K596" s="45">
        <v>271.89999999999998</v>
      </c>
    </row>
    <row r="597" spans="1:11" ht="64.5" x14ac:dyDescent="0.25">
      <c r="A597" s="117"/>
      <c r="B597" s="109"/>
      <c r="C597" s="109"/>
      <c r="D597" s="42" t="s">
        <v>43</v>
      </c>
      <c r="E597" s="43">
        <f t="shared" si="259"/>
        <v>0</v>
      </c>
      <c r="F597" s="36">
        <v>0</v>
      </c>
      <c r="G597" s="45">
        <v>0</v>
      </c>
      <c r="H597" s="45">
        <v>0</v>
      </c>
      <c r="I597" s="45">
        <v>0</v>
      </c>
      <c r="J597" s="45">
        <v>0</v>
      </c>
      <c r="K597" s="45">
        <v>0</v>
      </c>
    </row>
    <row r="598" spans="1:11" x14ac:dyDescent="0.25">
      <c r="A598" s="115" t="s">
        <v>282</v>
      </c>
      <c r="B598" s="107" t="s">
        <v>205</v>
      </c>
      <c r="C598" s="107"/>
      <c r="D598" s="40" t="s">
        <v>45</v>
      </c>
      <c r="E598" s="43">
        <f t="shared" si="259"/>
        <v>16591.690000000002</v>
      </c>
      <c r="F598" s="33">
        <f t="shared" ref="F598:K598" si="278">F599+F600+F601+F602+F919</f>
        <v>4375.4400000000005</v>
      </c>
      <c r="G598" s="49">
        <f t="shared" si="278"/>
        <v>2416.37</v>
      </c>
      <c r="H598" s="49">
        <f t="shared" si="278"/>
        <v>557.71</v>
      </c>
      <c r="I598" s="49">
        <f t="shared" si="278"/>
        <v>492.17</v>
      </c>
      <c r="J598" s="49">
        <f t="shared" si="278"/>
        <v>4375</v>
      </c>
      <c r="K598" s="49">
        <f t="shared" si="278"/>
        <v>4375</v>
      </c>
    </row>
    <row r="599" spans="1:11" ht="51.75" x14ac:dyDescent="0.25">
      <c r="A599" s="116"/>
      <c r="B599" s="108"/>
      <c r="C599" s="108"/>
      <c r="D599" s="42" t="s">
        <v>40</v>
      </c>
      <c r="E599" s="43">
        <f t="shared" si="259"/>
        <v>175.55</v>
      </c>
      <c r="F599" s="36">
        <v>43.76</v>
      </c>
      <c r="G599" s="45">
        <v>24.16</v>
      </c>
      <c r="H599" s="45">
        <v>11.15</v>
      </c>
      <c r="I599" s="45">
        <v>9.84</v>
      </c>
      <c r="J599" s="45">
        <v>43.32</v>
      </c>
      <c r="K599" s="45">
        <v>43.32</v>
      </c>
    </row>
    <row r="600" spans="1:11" ht="64.5" x14ac:dyDescent="0.25">
      <c r="A600" s="116"/>
      <c r="B600" s="108"/>
      <c r="C600" s="108"/>
      <c r="D600" s="42" t="s">
        <v>41</v>
      </c>
      <c r="E600" s="43">
        <f t="shared" si="259"/>
        <v>683.95</v>
      </c>
      <c r="F600" s="36">
        <v>216.58</v>
      </c>
      <c r="G600" s="45">
        <v>23.92</v>
      </c>
      <c r="H600" s="45">
        <v>5.47</v>
      </c>
      <c r="I600" s="45">
        <v>4.82</v>
      </c>
      <c r="J600" s="45">
        <v>216.58</v>
      </c>
      <c r="K600" s="45">
        <v>216.58</v>
      </c>
    </row>
    <row r="601" spans="1:11" ht="51.75" x14ac:dyDescent="0.25">
      <c r="A601" s="116"/>
      <c r="B601" s="108"/>
      <c r="C601" s="108"/>
      <c r="D601" s="42" t="s">
        <v>42</v>
      </c>
      <c r="E601" s="43">
        <f t="shared" si="259"/>
        <v>15732.19</v>
      </c>
      <c r="F601" s="36">
        <v>4115.1000000000004</v>
      </c>
      <c r="G601" s="45">
        <v>2368.29</v>
      </c>
      <c r="H601" s="45">
        <v>541.09</v>
      </c>
      <c r="I601" s="45">
        <v>477.51</v>
      </c>
      <c r="J601" s="45">
        <v>4115.1000000000004</v>
      </c>
      <c r="K601" s="45">
        <v>4115.1000000000004</v>
      </c>
    </row>
    <row r="602" spans="1:11" ht="64.5" x14ac:dyDescent="0.25">
      <c r="A602" s="117"/>
      <c r="B602" s="109"/>
      <c r="C602" s="109"/>
      <c r="D602" s="42" t="s">
        <v>43</v>
      </c>
      <c r="E602" s="43">
        <f t="shared" si="259"/>
        <v>0</v>
      </c>
      <c r="F602" s="36">
        <v>0</v>
      </c>
      <c r="G602" s="45">
        <v>0</v>
      </c>
      <c r="H602" s="45">
        <v>0</v>
      </c>
      <c r="I602" s="45">
        <v>0</v>
      </c>
      <c r="J602" s="45">
        <v>0</v>
      </c>
      <c r="K602" s="45">
        <v>0</v>
      </c>
    </row>
    <row r="603" spans="1:11" x14ac:dyDescent="0.25">
      <c r="A603" s="110"/>
      <c r="B603" s="110" t="s">
        <v>283</v>
      </c>
      <c r="C603" s="110" t="s">
        <v>63</v>
      </c>
      <c r="D603" s="40" t="s">
        <v>45</v>
      </c>
      <c r="E603" s="43">
        <f t="shared" si="259"/>
        <v>47396.630000000005</v>
      </c>
      <c r="F603" s="33">
        <f>F604+F605+F606+F607+F608</f>
        <v>15450.15</v>
      </c>
      <c r="G603" s="33">
        <f t="shared" ref="G603:K603" si="279">G604+G605+G606+G607+G608</f>
        <v>11308.41</v>
      </c>
      <c r="H603" s="49">
        <f t="shared" si="279"/>
        <v>7787.27</v>
      </c>
      <c r="I603" s="49">
        <f t="shared" si="279"/>
        <v>2482.2000000000003</v>
      </c>
      <c r="J603" s="49">
        <f t="shared" si="279"/>
        <v>5184.2999999999993</v>
      </c>
      <c r="K603" s="49">
        <f t="shared" si="279"/>
        <v>5184.2999999999993</v>
      </c>
    </row>
    <row r="604" spans="1:11" ht="51.75" x14ac:dyDescent="0.25">
      <c r="A604" s="110"/>
      <c r="B604" s="110"/>
      <c r="C604" s="110"/>
      <c r="D604" s="42" t="s">
        <v>40</v>
      </c>
      <c r="E604" s="43">
        <f t="shared" si="259"/>
        <v>4791.3600000000006</v>
      </c>
      <c r="F604" s="36">
        <v>790.49</v>
      </c>
      <c r="G604" s="45">
        <v>794.1</v>
      </c>
      <c r="H604" s="45">
        <v>806.77</v>
      </c>
      <c r="I604" s="45">
        <v>800</v>
      </c>
      <c r="J604" s="45">
        <v>800</v>
      </c>
      <c r="K604" s="45">
        <v>800</v>
      </c>
    </row>
    <row r="605" spans="1:11" ht="64.5" x14ac:dyDescent="0.25">
      <c r="A605" s="110"/>
      <c r="B605" s="110"/>
      <c r="C605" s="110"/>
      <c r="D605" s="42" t="s">
        <v>41</v>
      </c>
      <c r="E605" s="43">
        <f t="shared" si="259"/>
        <v>1979.71</v>
      </c>
      <c r="F605" s="36">
        <v>632.45000000000005</v>
      </c>
      <c r="G605" s="45">
        <v>30.98</v>
      </c>
      <c r="H605" s="45">
        <v>19.34</v>
      </c>
      <c r="I605" s="45">
        <v>16.82</v>
      </c>
      <c r="J605" s="45">
        <v>640.05999999999995</v>
      </c>
      <c r="K605" s="45">
        <v>640.05999999999995</v>
      </c>
    </row>
    <row r="606" spans="1:11" ht="51.75" x14ac:dyDescent="0.25">
      <c r="A606" s="110"/>
      <c r="B606" s="110"/>
      <c r="C606" s="110"/>
      <c r="D606" s="42" t="s">
        <v>42</v>
      </c>
      <c r="E606" s="43">
        <f t="shared" si="259"/>
        <v>17835.239999999998</v>
      </c>
      <c r="F606" s="36">
        <v>3699.71</v>
      </c>
      <c r="G606" s="45">
        <v>3067.28</v>
      </c>
      <c r="H606" s="45">
        <v>1914.39</v>
      </c>
      <c r="I606" s="45">
        <v>1665.38</v>
      </c>
      <c r="J606" s="45">
        <v>3744.24</v>
      </c>
      <c r="K606" s="45">
        <v>3744.24</v>
      </c>
    </row>
    <row r="607" spans="1:11" ht="64.5" x14ac:dyDescent="0.25">
      <c r="A607" s="110"/>
      <c r="B607" s="110"/>
      <c r="C607" s="110"/>
      <c r="D607" s="42" t="s">
        <v>43</v>
      </c>
      <c r="E607" s="43">
        <f t="shared" si="259"/>
        <v>0</v>
      </c>
      <c r="F607" s="36">
        <v>0</v>
      </c>
      <c r="G607" s="45">
        <v>0</v>
      </c>
      <c r="H607" s="45">
        <v>0</v>
      </c>
      <c r="I607" s="45">
        <v>0</v>
      </c>
      <c r="J607" s="45">
        <v>0</v>
      </c>
      <c r="K607" s="45">
        <v>0</v>
      </c>
    </row>
    <row r="608" spans="1:11" ht="39" x14ac:dyDescent="0.25">
      <c r="A608" s="110"/>
      <c r="B608" s="110"/>
      <c r="C608" s="110"/>
      <c r="D608" s="42" t="s">
        <v>44</v>
      </c>
      <c r="E608" s="43">
        <f t="shared" si="259"/>
        <v>22790.32</v>
      </c>
      <c r="F608" s="36">
        <v>10327.5</v>
      </c>
      <c r="G608" s="45">
        <v>7416.05</v>
      </c>
      <c r="H608" s="45">
        <v>5046.7700000000004</v>
      </c>
      <c r="I608" s="45">
        <v>0</v>
      </c>
      <c r="J608" s="45">
        <v>0</v>
      </c>
      <c r="K608" s="45">
        <v>0</v>
      </c>
    </row>
    <row r="609" spans="1:11" hidden="1" x14ac:dyDescent="0.25">
      <c r="A609" s="111" t="s">
        <v>46</v>
      </c>
      <c r="B609" s="111" t="s">
        <v>206</v>
      </c>
      <c r="C609" s="111"/>
      <c r="D609" s="31" t="s">
        <v>45</v>
      </c>
      <c r="E609" s="39">
        <f t="shared" si="259"/>
        <v>0</v>
      </c>
      <c r="F609" s="33">
        <f t="shared" ref="F609:K609" si="280">F610+F611+F612+F613+F930</f>
        <v>0</v>
      </c>
      <c r="G609" s="33">
        <f t="shared" si="280"/>
        <v>0</v>
      </c>
      <c r="H609" s="33">
        <f t="shared" si="280"/>
        <v>0</v>
      </c>
      <c r="I609" s="33">
        <f t="shared" si="280"/>
        <v>0</v>
      </c>
      <c r="J609" s="33">
        <f t="shared" si="280"/>
        <v>0</v>
      </c>
      <c r="K609" s="33">
        <f t="shared" si="280"/>
        <v>0</v>
      </c>
    </row>
    <row r="610" spans="1:11" ht="51.75" hidden="1" x14ac:dyDescent="0.25">
      <c r="A610" s="112"/>
      <c r="B610" s="112"/>
      <c r="C610" s="112"/>
      <c r="D610" s="35" t="s">
        <v>40</v>
      </c>
      <c r="E610" s="39">
        <f t="shared" si="259"/>
        <v>0</v>
      </c>
      <c r="F610" s="36"/>
      <c r="G610" s="36"/>
      <c r="H610" s="36"/>
      <c r="I610" s="36"/>
      <c r="J610" s="36"/>
      <c r="K610" s="36"/>
    </row>
    <row r="611" spans="1:11" ht="64.5" hidden="1" x14ac:dyDescent="0.25">
      <c r="A611" s="112"/>
      <c r="B611" s="112"/>
      <c r="C611" s="112"/>
      <c r="D611" s="35" t="s">
        <v>41</v>
      </c>
      <c r="E611" s="39">
        <f t="shared" si="259"/>
        <v>0</v>
      </c>
      <c r="F611" s="36"/>
      <c r="G611" s="36"/>
      <c r="H611" s="36"/>
      <c r="I611" s="36"/>
      <c r="J611" s="36"/>
      <c r="K611" s="36"/>
    </row>
    <row r="612" spans="1:11" ht="51.75" hidden="1" x14ac:dyDescent="0.25">
      <c r="A612" s="112"/>
      <c r="B612" s="112"/>
      <c r="C612" s="112"/>
      <c r="D612" s="35" t="s">
        <v>42</v>
      </c>
      <c r="E612" s="39">
        <f t="shared" si="259"/>
        <v>0</v>
      </c>
      <c r="F612" s="36"/>
      <c r="G612" s="36"/>
      <c r="H612" s="36"/>
      <c r="I612" s="36"/>
      <c r="J612" s="36"/>
      <c r="K612" s="33"/>
    </row>
    <row r="613" spans="1:11" ht="64.5" hidden="1" x14ac:dyDescent="0.25">
      <c r="A613" s="113"/>
      <c r="B613" s="113"/>
      <c r="C613" s="113"/>
      <c r="D613" s="35" t="s">
        <v>43</v>
      </c>
      <c r="E613" s="39">
        <f t="shared" si="259"/>
        <v>0</v>
      </c>
      <c r="F613" s="36"/>
      <c r="G613" s="36"/>
      <c r="H613" s="36"/>
      <c r="I613" s="36"/>
      <c r="J613" s="36"/>
      <c r="K613" s="36"/>
    </row>
    <row r="614" spans="1:11" hidden="1" x14ac:dyDescent="0.25">
      <c r="A614" s="111" t="s">
        <v>59</v>
      </c>
      <c r="B614" s="111" t="s">
        <v>264</v>
      </c>
      <c r="C614" s="111"/>
      <c r="D614" s="31" t="s">
        <v>45</v>
      </c>
      <c r="E614" s="39">
        <f t="shared" si="259"/>
        <v>0</v>
      </c>
      <c r="F614" s="33">
        <f t="shared" ref="F614:K614" si="281">F615+F616+F617+F618+F935</f>
        <v>0</v>
      </c>
      <c r="G614" s="33">
        <f t="shared" si="281"/>
        <v>0</v>
      </c>
      <c r="H614" s="33">
        <f t="shared" si="281"/>
        <v>0</v>
      </c>
      <c r="I614" s="33">
        <f t="shared" si="281"/>
        <v>0</v>
      </c>
      <c r="J614" s="33">
        <f t="shared" si="281"/>
        <v>0</v>
      </c>
      <c r="K614" s="33">
        <f t="shared" si="281"/>
        <v>0</v>
      </c>
    </row>
    <row r="615" spans="1:11" ht="51.75" hidden="1" x14ac:dyDescent="0.25">
      <c r="A615" s="112"/>
      <c r="B615" s="112"/>
      <c r="C615" s="112"/>
      <c r="D615" s="35" t="s">
        <v>40</v>
      </c>
      <c r="E615" s="39">
        <f t="shared" si="259"/>
        <v>0</v>
      </c>
      <c r="F615" s="36"/>
      <c r="G615" s="36"/>
      <c r="H615" s="36"/>
      <c r="I615" s="36"/>
      <c r="J615" s="36"/>
      <c r="K615" s="36"/>
    </row>
    <row r="616" spans="1:11" ht="64.5" hidden="1" x14ac:dyDescent="0.25">
      <c r="A616" s="112"/>
      <c r="B616" s="112"/>
      <c r="C616" s="112"/>
      <c r="D616" s="35" t="s">
        <v>41</v>
      </c>
      <c r="E616" s="39">
        <f t="shared" si="259"/>
        <v>0</v>
      </c>
      <c r="F616" s="36"/>
      <c r="G616" s="36"/>
      <c r="H616" s="36"/>
      <c r="I616" s="36"/>
      <c r="J616" s="36"/>
      <c r="K616" s="36"/>
    </row>
    <row r="617" spans="1:11" ht="51.75" hidden="1" x14ac:dyDescent="0.25">
      <c r="A617" s="112"/>
      <c r="B617" s="112"/>
      <c r="C617" s="112"/>
      <c r="D617" s="35" t="s">
        <v>42</v>
      </c>
      <c r="E617" s="39">
        <f t="shared" ref="E617:E637" si="282">F617+G617+H617+I617+J617+K617</f>
        <v>0</v>
      </c>
      <c r="F617" s="36"/>
      <c r="G617" s="36"/>
      <c r="H617" s="36"/>
      <c r="I617" s="36"/>
      <c r="J617" s="36"/>
      <c r="K617" s="33"/>
    </row>
    <row r="618" spans="1:11" ht="64.5" hidden="1" x14ac:dyDescent="0.25">
      <c r="A618" s="113"/>
      <c r="B618" s="113"/>
      <c r="C618" s="113"/>
      <c r="D618" s="35" t="s">
        <v>43</v>
      </c>
      <c r="E618" s="39">
        <f t="shared" si="282"/>
        <v>0</v>
      </c>
      <c r="F618" s="36"/>
      <c r="G618" s="36"/>
      <c r="H618" s="36"/>
      <c r="I618" s="36"/>
      <c r="J618" s="36"/>
      <c r="K618" s="36"/>
    </row>
    <row r="619" spans="1:11" hidden="1" x14ac:dyDescent="0.25">
      <c r="A619" s="111" t="s">
        <v>61</v>
      </c>
      <c r="B619" s="111" t="s">
        <v>265</v>
      </c>
      <c r="C619" s="111"/>
      <c r="D619" s="31" t="s">
        <v>45</v>
      </c>
      <c r="E619" s="39">
        <f t="shared" si="282"/>
        <v>0</v>
      </c>
      <c r="F619" s="33">
        <f t="shared" ref="F619:K619" si="283">F620+F621+F622+F623+F940</f>
        <v>0</v>
      </c>
      <c r="G619" s="33">
        <f t="shared" si="283"/>
        <v>0</v>
      </c>
      <c r="H619" s="33">
        <f t="shared" si="283"/>
        <v>0</v>
      </c>
      <c r="I619" s="33">
        <f t="shared" si="283"/>
        <v>0</v>
      </c>
      <c r="J619" s="33">
        <f t="shared" si="283"/>
        <v>0</v>
      </c>
      <c r="K619" s="33">
        <f t="shared" si="283"/>
        <v>0</v>
      </c>
    </row>
    <row r="620" spans="1:11" ht="51.75" hidden="1" x14ac:dyDescent="0.25">
      <c r="A620" s="112"/>
      <c r="B620" s="112"/>
      <c r="C620" s="112"/>
      <c r="D620" s="35" t="s">
        <v>40</v>
      </c>
      <c r="E620" s="39">
        <f t="shared" si="282"/>
        <v>0</v>
      </c>
      <c r="F620" s="36"/>
      <c r="G620" s="36"/>
      <c r="H620" s="36"/>
      <c r="I620" s="36"/>
      <c r="J620" s="36"/>
      <c r="K620" s="36"/>
    </row>
    <row r="621" spans="1:11" ht="64.5" hidden="1" x14ac:dyDescent="0.25">
      <c r="A621" s="112"/>
      <c r="B621" s="112"/>
      <c r="C621" s="112"/>
      <c r="D621" s="35" t="s">
        <v>41</v>
      </c>
      <c r="E621" s="39">
        <f t="shared" si="282"/>
        <v>0</v>
      </c>
      <c r="F621" s="36"/>
      <c r="G621" s="36"/>
      <c r="H621" s="36"/>
      <c r="I621" s="36"/>
      <c r="J621" s="36"/>
      <c r="K621" s="36"/>
    </row>
    <row r="622" spans="1:11" ht="51.75" hidden="1" x14ac:dyDescent="0.25">
      <c r="A622" s="112"/>
      <c r="B622" s="112"/>
      <c r="C622" s="112"/>
      <c r="D622" s="35" t="s">
        <v>42</v>
      </c>
      <c r="E622" s="39">
        <f t="shared" si="282"/>
        <v>0</v>
      </c>
      <c r="F622" s="36"/>
      <c r="G622" s="36"/>
      <c r="H622" s="36"/>
      <c r="I622" s="36"/>
      <c r="J622" s="36"/>
      <c r="K622" s="33"/>
    </row>
    <row r="623" spans="1:11" ht="64.5" hidden="1" x14ac:dyDescent="0.25">
      <c r="A623" s="113"/>
      <c r="B623" s="113"/>
      <c r="C623" s="113"/>
      <c r="D623" s="35" t="s">
        <v>43</v>
      </c>
      <c r="E623" s="39">
        <f t="shared" si="282"/>
        <v>0</v>
      </c>
      <c r="F623" s="36"/>
      <c r="G623" s="36"/>
      <c r="H623" s="36"/>
      <c r="I623" s="36"/>
      <c r="J623" s="36"/>
      <c r="K623" s="36"/>
    </row>
    <row r="624" spans="1:11" hidden="1" x14ac:dyDescent="0.25">
      <c r="A624" s="111" t="s">
        <v>62</v>
      </c>
      <c r="B624" s="111" t="s">
        <v>266</v>
      </c>
      <c r="C624" s="111"/>
      <c r="D624" s="31" t="s">
        <v>45</v>
      </c>
      <c r="E624" s="39">
        <f t="shared" si="282"/>
        <v>0</v>
      </c>
      <c r="F624" s="33">
        <f t="shared" ref="F624:K624" si="284">F625+F626+F627+F628+F945</f>
        <v>0</v>
      </c>
      <c r="G624" s="33">
        <f t="shared" si="284"/>
        <v>0</v>
      </c>
      <c r="H624" s="33">
        <f t="shared" si="284"/>
        <v>0</v>
      </c>
      <c r="I624" s="33">
        <f t="shared" si="284"/>
        <v>0</v>
      </c>
      <c r="J624" s="33">
        <f t="shared" si="284"/>
        <v>0</v>
      </c>
      <c r="K624" s="33">
        <f t="shared" si="284"/>
        <v>0</v>
      </c>
    </row>
    <row r="625" spans="1:11" ht="51.75" hidden="1" x14ac:dyDescent="0.25">
      <c r="A625" s="112"/>
      <c r="B625" s="112"/>
      <c r="C625" s="112"/>
      <c r="D625" s="35" t="s">
        <v>40</v>
      </c>
      <c r="E625" s="39">
        <f t="shared" si="282"/>
        <v>0</v>
      </c>
      <c r="F625" s="36"/>
      <c r="G625" s="36"/>
      <c r="H625" s="36"/>
      <c r="I625" s="36"/>
      <c r="J625" s="36"/>
      <c r="K625" s="36"/>
    </row>
    <row r="626" spans="1:11" ht="64.5" hidden="1" x14ac:dyDescent="0.25">
      <c r="A626" s="112"/>
      <c r="B626" s="112"/>
      <c r="C626" s="112"/>
      <c r="D626" s="35" t="s">
        <v>41</v>
      </c>
      <c r="E626" s="39">
        <f t="shared" si="282"/>
        <v>0</v>
      </c>
      <c r="F626" s="36"/>
      <c r="G626" s="36"/>
      <c r="H626" s="36"/>
      <c r="I626" s="36"/>
      <c r="J626" s="36"/>
      <c r="K626" s="36"/>
    </row>
    <row r="627" spans="1:11" ht="51.75" hidden="1" x14ac:dyDescent="0.25">
      <c r="A627" s="112"/>
      <c r="B627" s="112"/>
      <c r="C627" s="112"/>
      <c r="D627" s="35" t="s">
        <v>42</v>
      </c>
      <c r="E627" s="39">
        <f t="shared" si="282"/>
        <v>0</v>
      </c>
      <c r="F627" s="36"/>
      <c r="G627" s="36"/>
      <c r="H627" s="36"/>
      <c r="I627" s="36"/>
      <c r="J627" s="36"/>
      <c r="K627" s="33"/>
    </row>
    <row r="628" spans="1:11" ht="64.5" hidden="1" x14ac:dyDescent="0.25">
      <c r="A628" s="113"/>
      <c r="B628" s="113"/>
      <c r="C628" s="113"/>
      <c r="D628" s="35" t="s">
        <v>43</v>
      </c>
      <c r="E628" s="39">
        <f t="shared" si="282"/>
        <v>0</v>
      </c>
      <c r="F628" s="36"/>
      <c r="G628" s="36"/>
      <c r="H628" s="36"/>
      <c r="I628" s="36"/>
      <c r="J628" s="36"/>
      <c r="K628" s="36"/>
    </row>
    <row r="629" spans="1:11" hidden="1" x14ac:dyDescent="0.25">
      <c r="A629" s="111" t="s">
        <v>267</v>
      </c>
      <c r="B629" s="111" t="s">
        <v>268</v>
      </c>
      <c r="C629" s="111"/>
      <c r="D629" s="31" t="s">
        <v>45</v>
      </c>
      <c r="E629" s="39">
        <f t="shared" si="282"/>
        <v>0</v>
      </c>
      <c r="F629" s="33">
        <f t="shared" ref="F629:K629" si="285">F630+F631+F632+F633+F950</f>
        <v>0</v>
      </c>
      <c r="G629" s="33">
        <f t="shared" si="285"/>
        <v>0</v>
      </c>
      <c r="H629" s="33">
        <f t="shared" si="285"/>
        <v>0</v>
      </c>
      <c r="I629" s="33">
        <f t="shared" si="285"/>
        <v>0</v>
      </c>
      <c r="J629" s="33">
        <f t="shared" si="285"/>
        <v>0</v>
      </c>
      <c r="K629" s="33">
        <f t="shared" si="285"/>
        <v>0</v>
      </c>
    </row>
    <row r="630" spans="1:11" ht="51.75" hidden="1" x14ac:dyDescent="0.25">
      <c r="A630" s="112"/>
      <c r="B630" s="112"/>
      <c r="C630" s="112"/>
      <c r="D630" s="35" t="s">
        <v>40</v>
      </c>
      <c r="E630" s="39">
        <f t="shared" si="282"/>
        <v>0</v>
      </c>
      <c r="F630" s="36"/>
      <c r="G630" s="36"/>
      <c r="H630" s="36"/>
      <c r="I630" s="36"/>
      <c r="J630" s="36"/>
      <c r="K630" s="36"/>
    </row>
    <row r="631" spans="1:11" ht="64.5" hidden="1" x14ac:dyDescent="0.25">
      <c r="A631" s="112"/>
      <c r="B631" s="112"/>
      <c r="C631" s="112"/>
      <c r="D631" s="35" t="s">
        <v>41</v>
      </c>
      <c r="E631" s="39">
        <f t="shared" si="282"/>
        <v>0</v>
      </c>
      <c r="F631" s="36"/>
      <c r="G631" s="36"/>
      <c r="H631" s="36"/>
      <c r="I631" s="36"/>
      <c r="J631" s="36"/>
      <c r="K631" s="36"/>
    </row>
    <row r="632" spans="1:11" ht="51.75" hidden="1" x14ac:dyDescent="0.25">
      <c r="A632" s="112"/>
      <c r="B632" s="112"/>
      <c r="C632" s="112"/>
      <c r="D632" s="35" t="s">
        <v>42</v>
      </c>
      <c r="E632" s="39">
        <f t="shared" si="282"/>
        <v>0</v>
      </c>
      <c r="F632" s="36"/>
      <c r="G632" s="36"/>
      <c r="H632" s="36"/>
      <c r="I632" s="36"/>
      <c r="J632" s="36"/>
      <c r="K632" s="33"/>
    </row>
    <row r="633" spans="1:11" ht="64.5" hidden="1" x14ac:dyDescent="0.25">
      <c r="A633" s="113"/>
      <c r="B633" s="113"/>
      <c r="C633" s="113"/>
      <c r="D633" s="35" t="s">
        <v>43</v>
      </c>
      <c r="E633" s="39">
        <f t="shared" si="282"/>
        <v>0</v>
      </c>
      <c r="F633" s="36"/>
      <c r="G633" s="36"/>
      <c r="H633" s="36"/>
      <c r="I633" s="36"/>
      <c r="J633" s="36"/>
      <c r="K633" s="36"/>
    </row>
    <row r="634" spans="1:11" hidden="1" x14ac:dyDescent="0.25">
      <c r="A634" s="111" t="s">
        <v>269</v>
      </c>
      <c r="B634" s="111" t="s">
        <v>270</v>
      </c>
      <c r="C634" s="111"/>
      <c r="D634" s="31" t="s">
        <v>45</v>
      </c>
      <c r="E634" s="39">
        <f t="shared" si="282"/>
        <v>0</v>
      </c>
      <c r="F634" s="33">
        <f t="shared" ref="F634:K634" si="286">F635+F636+F637+F638+F955</f>
        <v>0</v>
      </c>
      <c r="G634" s="33">
        <f t="shared" si="286"/>
        <v>0</v>
      </c>
      <c r="H634" s="33">
        <f t="shared" si="286"/>
        <v>0</v>
      </c>
      <c r="I634" s="33">
        <f t="shared" si="286"/>
        <v>0</v>
      </c>
      <c r="J634" s="33">
        <f t="shared" si="286"/>
        <v>0</v>
      </c>
      <c r="K634" s="33">
        <f t="shared" si="286"/>
        <v>0</v>
      </c>
    </row>
    <row r="635" spans="1:11" ht="51.75" hidden="1" x14ac:dyDescent="0.25">
      <c r="A635" s="112"/>
      <c r="B635" s="112"/>
      <c r="C635" s="112"/>
      <c r="D635" s="35" t="s">
        <v>40</v>
      </c>
      <c r="E635" s="39">
        <f t="shared" si="282"/>
        <v>0</v>
      </c>
      <c r="F635" s="36"/>
      <c r="G635" s="36"/>
      <c r="H635" s="36"/>
      <c r="I635" s="36"/>
      <c r="J635" s="36"/>
      <c r="K635" s="36"/>
    </row>
    <row r="636" spans="1:11" ht="64.5" hidden="1" x14ac:dyDescent="0.25">
      <c r="A636" s="112"/>
      <c r="B636" s="112"/>
      <c r="C636" s="112"/>
      <c r="D636" s="35" t="s">
        <v>41</v>
      </c>
      <c r="E636" s="39">
        <f t="shared" si="282"/>
        <v>0</v>
      </c>
      <c r="F636" s="36"/>
      <c r="G636" s="36"/>
      <c r="H636" s="36"/>
      <c r="I636" s="36"/>
      <c r="J636" s="36"/>
      <c r="K636" s="36"/>
    </row>
    <row r="637" spans="1:11" ht="51.75" hidden="1" x14ac:dyDescent="0.25">
      <c r="A637" s="112"/>
      <c r="B637" s="112"/>
      <c r="C637" s="112"/>
      <c r="D637" s="35" t="s">
        <v>42</v>
      </c>
      <c r="E637" s="39">
        <f t="shared" si="282"/>
        <v>0</v>
      </c>
      <c r="F637" s="36"/>
      <c r="G637" s="36"/>
      <c r="H637" s="36"/>
      <c r="I637" s="36"/>
      <c r="J637" s="36"/>
      <c r="K637" s="33"/>
    </row>
    <row r="638" spans="1:11" ht="64.5" hidden="1" x14ac:dyDescent="0.25">
      <c r="A638" s="113"/>
      <c r="B638" s="113"/>
      <c r="C638" s="113"/>
      <c r="D638" s="35" t="s">
        <v>43</v>
      </c>
      <c r="E638" s="38">
        <f t="shared" ref="E638" si="287">F638+G638+H638+I638+J638+K641</f>
        <v>60</v>
      </c>
      <c r="F638" s="36"/>
      <c r="G638" s="36"/>
      <c r="H638" s="36"/>
      <c r="I638" s="36"/>
      <c r="J638" s="36"/>
      <c r="K638" s="36"/>
    </row>
    <row r="639" spans="1:11" ht="15" customHeight="1" x14ac:dyDescent="0.25">
      <c r="A639" s="110"/>
      <c r="B639" s="110" t="s">
        <v>307</v>
      </c>
      <c r="C639" s="110" t="s">
        <v>63</v>
      </c>
      <c r="D639" s="40" t="s">
        <v>45</v>
      </c>
      <c r="E639" s="43">
        <f t="shared" ref="E639:E644" si="288">F639+G639+H639+I639+J639+K639</f>
        <v>202.69</v>
      </c>
      <c r="F639" s="33">
        <f>F640+F641+F642+F643+F644</f>
        <v>0</v>
      </c>
      <c r="G639" s="33">
        <f t="shared" ref="G639:K639" si="289">G640+G641+G642+G643+G644</f>
        <v>0</v>
      </c>
      <c r="H639" s="49">
        <f t="shared" si="289"/>
        <v>0</v>
      </c>
      <c r="I639" s="49">
        <f t="shared" si="289"/>
        <v>79.69</v>
      </c>
      <c r="J639" s="49">
        <f t="shared" si="289"/>
        <v>61.5</v>
      </c>
      <c r="K639" s="49">
        <f t="shared" si="289"/>
        <v>61.5</v>
      </c>
    </row>
    <row r="640" spans="1:11" ht="51.75" x14ac:dyDescent="0.25">
      <c r="A640" s="110"/>
      <c r="B640" s="110"/>
      <c r="C640" s="110"/>
      <c r="D640" s="42" t="s">
        <v>40</v>
      </c>
      <c r="E640" s="43">
        <f t="shared" si="288"/>
        <v>4.59</v>
      </c>
      <c r="F640" s="36">
        <v>0</v>
      </c>
      <c r="G640" s="36">
        <v>0</v>
      </c>
      <c r="H640" s="36">
        <v>0</v>
      </c>
      <c r="I640" s="45">
        <v>1.59</v>
      </c>
      <c r="J640" s="45">
        <v>1.5</v>
      </c>
      <c r="K640" s="45">
        <v>1.5</v>
      </c>
    </row>
    <row r="641" spans="1:11" ht="64.5" x14ac:dyDescent="0.25">
      <c r="A641" s="110"/>
      <c r="B641" s="110"/>
      <c r="C641" s="110"/>
      <c r="D641" s="42" t="s">
        <v>41</v>
      </c>
      <c r="E641" s="43">
        <f t="shared" si="288"/>
        <v>198.1</v>
      </c>
      <c r="F641" s="36">
        <v>0</v>
      </c>
      <c r="G641" s="36">
        <v>0</v>
      </c>
      <c r="H641" s="36">
        <v>0</v>
      </c>
      <c r="I641" s="45">
        <v>78.099999999999994</v>
      </c>
      <c r="J641" s="45">
        <v>60</v>
      </c>
      <c r="K641" s="45">
        <v>60</v>
      </c>
    </row>
    <row r="642" spans="1:11" ht="51.75" x14ac:dyDescent="0.25">
      <c r="A642" s="110"/>
      <c r="B642" s="110"/>
      <c r="C642" s="110"/>
      <c r="D642" s="42" t="s">
        <v>42</v>
      </c>
      <c r="E642" s="43">
        <f t="shared" si="288"/>
        <v>0</v>
      </c>
      <c r="F642" s="36">
        <v>0</v>
      </c>
      <c r="G642" s="36">
        <v>0</v>
      </c>
      <c r="H642" s="36">
        <v>0</v>
      </c>
      <c r="I642" s="45">
        <v>0</v>
      </c>
      <c r="J642" s="45">
        <v>0</v>
      </c>
      <c r="K642" s="45">
        <v>0</v>
      </c>
    </row>
    <row r="643" spans="1:11" ht="64.5" x14ac:dyDescent="0.25">
      <c r="A643" s="110"/>
      <c r="B643" s="110"/>
      <c r="C643" s="110"/>
      <c r="D643" s="42" t="s">
        <v>43</v>
      </c>
      <c r="E643" s="43">
        <f t="shared" si="288"/>
        <v>0</v>
      </c>
      <c r="F643" s="36">
        <v>0</v>
      </c>
      <c r="G643" s="36">
        <v>0</v>
      </c>
      <c r="H643" s="36">
        <v>0</v>
      </c>
      <c r="I643" s="45">
        <v>0</v>
      </c>
      <c r="J643" s="45">
        <v>0</v>
      </c>
      <c r="K643" s="45">
        <v>0</v>
      </c>
    </row>
    <row r="644" spans="1:11" ht="39" x14ac:dyDescent="0.25">
      <c r="A644" s="110"/>
      <c r="B644" s="110"/>
      <c r="C644" s="110"/>
      <c r="D644" s="42" t="s">
        <v>44</v>
      </c>
      <c r="E644" s="43">
        <f t="shared" si="288"/>
        <v>0</v>
      </c>
      <c r="F644" s="36">
        <v>0</v>
      </c>
      <c r="G644" s="36">
        <v>0</v>
      </c>
      <c r="H644" s="36">
        <v>0</v>
      </c>
      <c r="I644" s="45">
        <v>0</v>
      </c>
      <c r="J644" s="45">
        <v>0</v>
      </c>
      <c r="K644" s="45">
        <v>0</v>
      </c>
    </row>
  </sheetData>
  <mergeCells count="380">
    <mergeCell ref="B426:B430"/>
    <mergeCell ref="C426:C430"/>
    <mergeCell ref="A639:A644"/>
    <mergeCell ref="B639:B644"/>
    <mergeCell ref="C639:C644"/>
    <mergeCell ref="A224:A228"/>
    <mergeCell ref="B224:B228"/>
    <mergeCell ref="C224:C228"/>
    <mergeCell ref="A506:A510"/>
    <mergeCell ref="B506:B510"/>
    <mergeCell ref="C506:C510"/>
    <mergeCell ref="A609:A613"/>
    <mergeCell ref="B609:B613"/>
    <mergeCell ref="C609:C613"/>
    <mergeCell ref="A603:A608"/>
    <mergeCell ref="B603:B608"/>
    <mergeCell ref="C603:C608"/>
    <mergeCell ref="A541:A545"/>
    <mergeCell ref="B541:B545"/>
    <mergeCell ref="C541:C545"/>
    <mergeCell ref="A583:A587"/>
    <mergeCell ref="B583:B587"/>
    <mergeCell ref="C583:C587"/>
    <mergeCell ref="A573:A577"/>
    <mergeCell ref="B573:B577"/>
    <mergeCell ref="C573:C577"/>
    <mergeCell ref="A578:A582"/>
    <mergeCell ref="B578:B582"/>
    <mergeCell ref="C578:C582"/>
    <mergeCell ref="A598:A602"/>
    <mergeCell ref="B598:B602"/>
    <mergeCell ref="C598:C602"/>
    <mergeCell ref="A546:A550"/>
    <mergeCell ref="B546:B550"/>
    <mergeCell ref="C546:C550"/>
    <mergeCell ref="A593:A597"/>
    <mergeCell ref="B593:B597"/>
    <mergeCell ref="C593:C597"/>
    <mergeCell ref="A588:A592"/>
    <mergeCell ref="B588:B592"/>
    <mergeCell ref="C588:C592"/>
    <mergeCell ref="A496:A500"/>
    <mergeCell ref="B496:B500"/>
    <mergeCell ref="C496:C500"/>
    <mergeCell ref="A511:A515"/>
    <mergeCell ref="B511:B515"/>
    <mergeCell ref="C511:C515"/>
    <mergeCell ref="C516:C520"/>
    <mergeCell ref="A521:A525"/>
    <mergeCell ref="B521:B525"/>
    <mergeCell ref="C521:C525"/>
    <mergeCell ref="A556:A560"/>
    <mergeCell ref="B556:B560"/>
    <mergeCell ref="C556:C560"/>
    <mergeCell ref="A567:A572"/>
    <mergeCell ref="B567:B572"/>
    <mergeCell ref="C567:C572"/>
    <mergeCell ref="A516:A520"/>
    <mergeCell ref="B516:B520"/>
    <mergeCell ref="C536:C540"/>
    <mergeCell ref="A551:A555"/>
    <mergeCell ref="B551:B555"/>
    <mergeCell ref="C551:C555"/>
    <mergeCell ref="A526:A530"/>
    <mergeCell ref="C415:C420"/>
    <mergeCell ref="A421:A425"/>
    <mergeCell ref="B421:B425"/>
    <mergeCell ref="C421:C425"/>
    <mergeCell ref="A310:A314"/>
    <mergeCell ref="A476:A480"/>
    <mergeCell ref="A441:A445"/>
    <mergeCell ref="B441:B445"/>
    <mergeCell ref="C441:C445"/>
    <mergeCell ref="A461:A465"/>
    <mergeCell ref="A456:A460"/>
    <mergeCell ref="B456:B460"/>
    <mergeCell ref="C456:C460"/>
    <mergeCell ref="B461:B465"/>
    <mergeCell ref="C461:C465"/>
    <mergeCell ref="A466:A470"/>
    <mergeCell ref="B466:B470"/>
    <mergeCell ref="C466:C470"/>
    <mergeCell ref="A471:A475"/>
    <mergeCell ref="B471:B475"/>
    <mergeCell ref="C471:C475"/>
    <mergeCell ref="B476:B480"/>
    <mergeCell ref="C476:C480"/>
    <mergeCell ref="A426:A430"/>
    <mergeCell ref="A94:A98"/>
    <mergeCell ref="B526:B530"/>
    <mergeCell ref="C526:C530"/>
    <mergeCell ref="A531:A535"/>
    <mergeCell ref="B531:B535"/>
    <mergeCell ref="C531:C535"/>
    <mergeCell ref="A536:A540"/>
    <mergeCell ref="B536:B540"/>
    <mergeCell ref="B451:B455"/>
    <mergeCell ref="C451:C455"/>
    <mergeCell ref="A501:A505"/>
    <mergeCell ref="B501:B505"/>
    <mergeCell ref="C501:C505"/>
    <mergeCell ref="A486:A490"/>
    <mergeCell ref="B486:B490"/>
    <mergeCell ref="C486:C490"/>
    <mergeCell ref="A491:A495"/>
    <mergeCell ref="B491:B495"/>
    <mergeCell ref="C491:C495"/>
    <mergeCell ref="A481:A485"/>
    <mergeCell ref="B481:B485"/>
    <mergeCell ref="C481:C485"/>
    <mergeCell ref="A415:A420"/>
    <mergeCell ref="B415:B420"/>
    <mergeCell ref="A84:A88"/>
    <mergeCell ref="A431:A435"/>
    <mergeCell ref="B431:B435"/>
    <mergeCell ref="C431:C435"/>
    <mergeCell ref="A436:A440"/>
    <mergeCell ref="B436:B440"/>
    <mergeCell ref="C436:C440"/>
    <mergeCell ref="C446:C450"/>
    <mergeCell ref="C89:C93"/>
    <mergeCell ref="B280:B284"/>
    <mergeCell ref="C280:C284"/>
    <mergeCell ref="A405:A409"/>
    <mergeCell ref="B405:B409"/>
    <mergeCell ref="C405:C409"/>
    <mergeCell ref="A410:A414"/>
    <mergeCell ref="B410:B414"/>
    <mergeCell ref="C410:C414"/>
    <mergeCell ref="C119:C123"/>
    <mergeCell ref="A244:A248"/>
    <mergeCell ref="B244:B248"/>
    <mergeCell ref="C244:C248"/>
    <mergeCell ref="A189:A193"/>
    <mergeCell ref="B189:B193"/>
    <mergeCell ref="C189:C193"/>
    <mergeCell ref="C69:C73"/>
    <mergeCell ref="B94:B98"/>
    <mergeCell ref="C94:C98"/>
    <mergeCell ref="A274:A279"/>
    <mergeCell ref="B274:B279"/>
    <mergeCell ref="C274:C279"/>
    <mergeCell ref="A114:A118"/>
    <mergeCell ref="B114:B118"/>
    <mergeCell ref="F1:M2"/>
    <mergeCell ref="A79:A83"/>
    <mergeCell ref="B79:B83"/>
    <mergeCell ref="C79:C83"/>
    <mergeCell ref="A169:A173"/>
    <mergeCell ref="B169:B173"/>
    <mergeCell ref="C169:C173"/>
    <mergeCell ref="A99:A103"/>
    <mergeCell ref="B99:B103"/>
    <mergeCell ref="C99:C103"/>
    <mergeCell ref="A104:A108"/>
    <mergeCell ref="B104:B108"/>
    <mergeCell ref="C104:C108"/>
    <mergeCell ref="A109:A113"/>
    <mergeCell ref="B109:B113"/>
    <mergeCell ref="C109:C113"/>
    <mergeCell ref="A19:A24"/>
    <mergeCell ref="B19:B24"/>
    <mergeCell ref="C19:C24"/>
    <mergeCell ref="A25:A30"/>
    <mergeCell ref="A49:A53"/>
    <mergeCell ref="B49:B53"/>
    <mergeCell ref="C49:C53"/>
    <mergeCell ref="C64:C68"/>
    <mergeCell ref="B64:B68"/>
    <mergeCell ref="A64:A68"/>
    <mergeCell ref="A59:A63"/>
    <mergeCell ref="B25:B30"/>
    <mergeCell ref="C25:C30"/>
    <mergeCell ref="A43:A48"/>
    <mergeCell ref="B43:B48"/>
    <mergeCell ref="C43:C48"/>
    <mergeCell ref="A37:A42"/>
    <mergeCell ref="B37:B42"/>
    <mergeCell ref="C37:C42"/>
    <mergeCell ref="A31:A36"/>
    <mergeCell ref="B31:B36"/>
    <mergeCell ref="C31:C36"/>
    <mergeCell ref="A4:K4"/>
    <mergeCell ref="A5:C5"/>
    <mergeCell ref="A6:C6"/>
    <mergeCell ref="D11:D12"/>
    <mergeCell ref="F11:K11"/>
    <mergeCell ref="C11:C12"/>
    <mergeCell ref="B11:B12"/>
    <mergeCell ref="A11:A12"/>
    <mergeCell ref="A13:A18"/>
    <mergeCell ref="B13:B18"/>
    <mergeCell ref="C13:C18"/>
    <mergeCell ref="D5:M5"/>
    <mergeCell ref="D6:K6"/>
    <mergeCell ref="B59:B63"/>
    <mergeCell ref="C59:C63"/>
    <mergeCell ref="A54:A58"/>
    <mergeCell ref="B54:B58"/>
    <mergeCell ref="C54:C58"/>
    <mergeCell ref="C114:C118"/>
    <mergeCell ref="A174:A178"/>
    <mergeCell ref="B174:B178"/>
    <mergeCell ref="C174:C178"/>
    <mergeCell ref="A139:A143"/>
    <mergeCell ref="B139:B143"/>
    <mergeCell ref="C139:C143"/>
    <mergeCell ref="B84:B88"/>
    <mergeCell ref="C84:C88"/>
    <mergeCell ref="A164:A168"/>
    <mergeCell ref="B164:B168"/>
    <mergeCell ref="C164:C168"/>
    <mergeCell ref="A89:A93"/>
    <mergeCell ref="B89:B93"/>
    <mergeCell ref="A74:A78"/>
    <mergeCell ref="B74:B78"/>
    <mergeCell ref="C74:C78"/>
    <mergeCell ref="A69:A73"/>
    <mergeCell ref="B69:B73"/>
    <mergeCell ref="B154:B158"/>
    <mergeCell ref="C154:C158"/>
    <mergeCell ref="A129:A133"/>
    <mergeCell ref="B129:B133"/>
    <mergeCell ref="C129:C133"/>
    <mergeCell ref="A134:A138"/>
    <mergeCell ref="B134:B138"/>
    <mergeCell ref="C159:C163"/>
    <mergeCell ref="A159:A163"/>
    <mergeCell ref="B159:B163"/>
    <mergeCell ref="C134:C138"/>
    <mergeCell ref="A119:A123"/>
    <mergeCell ref="B119:B123"/>
    <mergeCell ref="A124:A128"/>
    <mergeCell ref="B124:B128"/>
    <mergeCell ref="C124:C128"/>
    <mergeCell ref="A144:A148"/>
    <mergeCell ref="A149:A153"/>
    <mergeCell ref="B149:B153"/>
    <mergeCell ref="C149:C153"/>
    <mergeCell ref="A300:A304"/>
    <mergeCell ref="B300:B304"/>
    <mergeCell ref="C300:C304"/>
    <mergeCell ref="A249:A253"/>
    <mergeCell ref="B249:B253"/>
    <mergeCell ref="C249:C253"/>
    <mergeCell ref="A446:A450"/>
    <mergeCell ref="B446:B450"/>
    <mergeCell ref="A451:A455"/>
    <mergeCell ref="A264:A268"/>
    <mergeCell ref="B264:B268"/>
    <mergeCell ref="C264:C268"/>
    <mergeCell ref="A254:A258"/>
    <mergeCell ref="B254:B258"/>
    <mergeCell ref="C254:C258"/>
    <mergeCell ref="A259:A263"/>
    <mergeCell ref="B259:B263"/>
    <mergeCell ref="C259:C263"/>
    <mergeCell ref="B295:B299"/>
    <mergeCell ref="C295:C299"/>
    <mergeCell ref="A295:A299"/>
    <mergeCell ref="A380:A384"/>
    <mergeCell ref="B380:B384"/>
    <mergeCell ref="C380:C384"/>
    <mergeCell ref="A214:A218"/>
    <mergeCell ref="B214:B218"/>
    <mergeCell ref="C214:C218"/>
    <mergeCell ref="A194:A198"/>
    <mergeCell ref="B194:B198"/>
    <mergeCell ref="C194:C198"/>
    <mergeCell ref="B144:B148"/>
    <mergeCell ref="C144:C148"/>
    <mergeCell ref="A199:A203"/>
    <mergeCell ref="B199:B203"/>
    <mergeCell ref="C199:C203"/>
    <mergeCell ref="A204:A208"/>
    <mergeCell ref="B204:B208"/>
    <mergeCell ref="C204:C208"/>
    <mergeCell ref="A209:A213"/>
    <mergeCell ref="B209:B213"/>
    <mergeCell ref="C209:C213"/>
    <mergeCell ref="A184:A188"/>
    <mergeCell ref="B184:B188"/>
    <mergeCell ref="C184:C188"/>
    <mergeCell ref="A179:A183"/>
    <mergeCell ref="B179:B183"/>
    <mergeCell ref="C179:C183"/>
    <mergeCell ref="A154:A158"/>
    <mergeCell ref="A219:A223"/>
    <mergeCell ref="B219:B223"/>
    <mergeCell ref="C219:C223"/>
    <mergeCell ref="A315:A319"/>
    <mergeCell ref="B315:B319"/>
    <mergeCell ref="C315:C319"/>
    <mergeCell ref="A320:A324"/>
    <mergeCell ref="B320:B324"/>
    <mergeCell ref="C320:C324"/>
    <mergeCell ref="A269:A273"/>
    <mergeCell ref="B269:B273"/>
    <mergeCell ref="C269:C273"/>
    <mergeCell ref="A285:A289"/>
    <mergeCell ref="B285:B289"/>
    <mergeCell ref="C285:C289"/>
    <mergeCell ref="A280:A284"/>
    <mergeCell ref="B310:B314"/>
    <mergeCell ref="C310:C314"/>
    <mergeCell ref="A305:A309"/>
    <mergeCell ref="B305:B309"/>
    <mergeCell ref="C305:C309"/>
    <mergeCell ref="A290:A294"/>
    <mergeCell ref="B290:B294"/>
    <mergeCell ref="C290:C294"/>
    <mergeCell ref="A325:A329"/>
    <mergeCell ref="B325:B329"/>
    <mergeCell ref="C325:C329"/>
    <mergeCell ref="A350:A354"/>
    <mergeCell ref="B350:B354"/>
    <mergeCell ref="C350:C354"/>
    <mergeCell ref="A355:A359"/>
    <mergeCell ref="B355:B359"/>
    <mergeCell ref="C355:C359"/>
    <mergeCell ref="A345:A349"/>
    <mergeCell ref="B345:B349"/>
    <mergeCell ref="C345:C349"/>
    <mergeCell ref="A335:A339"/>
    <mergeCell ref="B335:B339"/>
    <mergeCell ref="C335:C339"/>
    <mergeCell ref="A340:A344"/>
    <mergeCell ref="B340:B344"/>
    <mergeCell ref="C340:C344"/>
    <mergeCell ref="A330:A334"/>
    <mergeCell ref="B330:B334"/>
    <mergeCell ref="C330:C334"/>
    <mergeCell ref="A395:A399"/>
    <mergeCell ref="B395:B399"/>
    <mergeCell ref="C395:C399"/>
    <mergeCell ref="A360:A364"/>
    <mergeCell ref="B360:B364"/>
    <mergeCell ref="C360:C364"/>
    <mergeCell ref="A365:A369"/>
    <mergeCell ref="B365:B369"/>
    <mergeCell ref="C365:C369"/>
    <mergeCell ref="A629:A633"/>
    <mergeCell ref="B629:B633"/>
    <mergeCell ref="C629:C633"/>
    <mergeCell ref="A634:A638"/>
    <mergeCell ref="B634:B638"/>
    <mergeCell ref="C634:C638"/>
    <mergeCell ref="A614:A618"/>
    <mergeCell ref="B614:B618"/>
    <mergeCell ref="C614:C618"/>
    <mergeCell ref="A619:A623"/>
    <mergeCell ref="B619:B623"/>
    <mergeCell ref="C619:C623"/>
    <mergeCell ref="A624:A628"/>
    <mergeCell ref="B624:B628"/>
    <mergeCell ref="C624:C628"/>
    <mergeCell ref="A234:A238"/>
    <mergeCell ref="B234:B238"/>
    <mergeCell ref="C234:C238"/>
    <mergeCell ref="A239:A243"/>
    <mergeCell ref="B239:B243"/>
    <mergeCell ref="C239:C243"/>
    <mergeCell ref="A561:A565"/>
    <mergeCell ref="B561:B565"/>
    <mergeCell ref="C561:C565"/>
    <mergeCell ref="A400:A404"/>
    <mergeCell ref="B400:B404"/>
    <mergeCell ref="C400:C404"/>
    <mergeCell ref="A385:A389"/>
    <mergeCell ref="B385:B389"/>
    <mergeCell ref="C385:C389"/>
    <mergeCell ref="A370:A374"/>
    <mergeCell ref="B370:B374"/>
    <mergeCell ref="C370:C374"/>
    <mergeCell ref="A375:A379"/>
    <mergeCell ref="B375:B379"/>
    <mergeCell ref="C375:C379"/>
    <mergeCell ref="A390:A394"/>
    <mergeCell ref="B390:B394"/>
    <mergeCell ref="C390:C394"/>
  </mergeCells>
  <printOptions horizontalCentered="1"/>
  <pageMargins left="0" right="0" top="0" bottom="0" header="0" footer="0"/>
  <pageSetup paperSize="9" scale="87" fitToHeight="0" orientation="landscape" r:id="rId1"/>
  <rowBreaks count="2" manualBreakCount="2">
    <brk id="18" max="16383" man="1"/>
    <brk id="2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 ПРИЛОЖ 2</vt:lpstr>
      <vt:lpstr> Прилож 4</vt:lpstr>
      <vt:lpstr> приложение 5</vt:lpstr>
      <vt:lpstr>' Прилож 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2022-07-26T03:53:38Z</dcterms:modified>
</cp:coreProperties>
</file>