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8" windowWidth="15120" windowHeight="7776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J433" i="4" l="1"/>
  <c r="J428" i="4" s="1"/>
  <c r="J422" i="4" s="1"/>
  <c r="J429" i="4"/>
  <c r="J487" i="4"/>
  <c r="J698" i="4"/>
  <c r="J696" i="4"/>
  <c r="J237" i="4"/>
  <c r="J236" i="4"/>
  <c r="J58" i="4"/>
  <c r="J56" i="4"/>
  <c r="J26" i="4"/>
  <c r="J682" i="4"/>
  <c r="J680" i="4"/>
  <c r="J423" i="4"/>
  <c r="J288" i="4"/>
  <c r="J281" i="4"/>
  <c r="J51" i="4"/>
  <c r="J697" i="4" l="1"/>
  <c r="F751" i="4" l="1"/>
  <c r="G751" i="4"/>
  <c r="H751" i="4"/>
  <c r="I751" i="4"/>
  <c r="J751" i="4"/>
  <c r="K751" i="4"/>
  <c r="E752" i="4"/>
  <c r="E753" i="4"/>
  <c r="E754" i="4"/>
  <c r="E755" i="4"/>
  <c r="E756" i="4"/>
  <c r="J710" i="4"/>
  <c r="J96" i="4"/>
  <c r="J50" i="4" s="1"/>
  <c r="J287" i="4"/>
  <c r="J681" i="4"/>
  <c r="J15" i="4" s="1"/>
  <c r="E751" i="4" l="1"/>
  <c r="J20" i="4"/>
  <c r="J14" i="4" s="1"/>
  <c r="J31" i="4" l="1"/>
  <c r="J673" i="4"/>
  <c r="J668" i="4"/>
  <c r="J663" i="4"/>
  <c r="J658" i="4"/>
  <c r="J653" i="4"/>
  <c r="J647" i="4"/>
  <c r="J637" i="4"/>
  <c r="J632" i="4"/>
  <c r="J462" i="4"/>
  <c r="J447" i="4"/>
  <c r="J452" i="4"/>
  <c r="J442" i="4"/>
  <c r="J457" i="4"/>
  <c r="J467" i="4"/>
  <c r="J477" i="4"/>
  <c r="J472" i="4"/>
  <c r="J437" i="4"/>
  <c r="J432" i="4"/>
  <c r="J482" i="4"/>
  <c r="J492" i="4"/>
  <c r="I698" i="4" l="1"/>
  <c r="I697" i="4"/>
  <c r="I696" i="4"/>
  <c r="H696" i="4"/>
  <c r="H697" i="4"/>
  <c r="H698" i="4"/>
  <c r="I429" i="4"/>
  <c r="I423" i="4" s="1"/>
  <c r="I428" i="4"/>
  <c r="I422" i="4" s="1"/>
  <c r="I431" i="4"/>
  <c r="I430" i="4"/>
  <c r="I427" i="4" l="1"/>
  <c r="K428" i="4"/>
  <c r="J431" i="4"/>
  <c r="K431" i="4"/>
  <c r="J430" i="4"/>
  <c r="J424" i="4" s="1"/>
  <c r="J421" i="4" s="1"/>
  <c r="K430" i="4"/>
  <c r="K424" i="4" s="1"/>
  <c r="K20" i="4"/>
  <c r="K19" i="4" s="1"/>
  <c r="K698" i="4"/>
  <c r="K682" i="4" s="1"/>
  <c r="K697" i="4"/>
  <c r="K681" i="4" s="1"/>
  <c r="K696" i="4"/>
  <c r="K680" i="4" s="1"/>
  <c r="K288" i="4"/>
  <c r="K287" i="4"/>
  <c r="K236" i="4"/>
  <c r="J57" i="4"/>
  <c r="K57" i="4"/>
  <c r="J43" i="4"/>
  <c r="K43" i="4"/>
  <c r="J25" i="4"/>
  <c r="K25" i="4"/>
  <c r="J19" i="4" l="1"/>
  <c r="K422" i="4"/>
  <c r="J427" i="4"/>
  <c r="K679" i="4"/>
  <c r="J679" i="4"/>
  <c r="K571" i="4"/>
  <c r="J571" i="4"/>
  <c r="H571" i="4"/>
  <c r="G571" i="4"/>
  <c r="F571" i="4"/>
  <c r="K570" i="4"/>
  <c r="J570" i="4"/>
  <c r="H570" i="4"/>
  <c r="G570" i="4"/>
  <c r="F570" i="4"/>
  <c r="K569" i="4"/>
  <c r="K429" i="4" s="1"/>
  <c r="K423" i="4" s="1"/>
  <c r="G569" i="4"/>
  <c r="I567" i="4"/>
  <c r="E571" i="4" l="1"/>
  <c r="F567" i="4"/>
  <c r="E570" i="4"/>
  <c r="H567" i="4"/>
  <c r="G567" i="4"/>
  <c r="K567" i="4"/>
  <c r="K427" i="4"/>
  <c r="E569" i="4"/>
  <c r="K421" i="4"/>
  <c r="E568" i="4"/>
  <c r="J567" i="4"/>
  <c r="I682" i="4"/>
  <c r="I681" i="4"/>
  <c r="I680" i="4"/>
  <c r="E567" i="4" l="1"/>
  <c r="I679" i="4"/>
  <c r="I236" i="4" l="1"/>
  <c r="H428" i="4" l="1"/>
  <c r="E646" i="4"/>
  <c r="E645" i="4"/>
  <c r="E644" i="4"/>
  <c r="E643" i="4"/>
  <c r="K642" i="4"/>
  <c r="J642" i="4"/>
  <c r="I642" i="4"/>
  <c r="H642" i="4"/>
  <c r="G642" i="4"/>
  <c r="F642" i="4"/>
  <c r="H96" i="4"/>
  <c r="H238" i="4"/>
  <c r="H237" i="4"/>
  <c r="H236" i="4"/>
  <c r="E236" i="4" s="1"/>
  <c r="E239" i="4"/>
  <c r="G235" i="4"/>
  <c r="F235" i="4"/>
  <c r="E249" i="4"/>
  <c r="E248" i="4"/>
  <c r="E247" i="4"/>
  <c r="E246" i="4"/>
  <c r="K245" i="4"/>
  <c r="J245" i="4"/>
  <c r="I245" i="4"/>
  <c r="H245" i="4"/>
  <c r="G245" i="4"/>
  <c r="F245" i="4"/>
  <c r="E244" i="4"/>
  <c r="E243" i="4"/>
  <c r="E242" i="4"/>
  <c r="E241" i="4"/>
  <c r="K240" i="4"/>
  <c r="J240" i="4"/>
  <c r="I240" i="4"/>
  <c r="H240" i="4"/>
  <c r="G240" i="4"/>
  <c r="F240" i="4"/>
  <c r="E245" i="4" l="1"/>
  <c r="E642" i="4"/>
  <c r="H235" i="4"/>
  <c r="E240" i="4"/>
  <c r="G18" i="4"/>
  <c r="F18" i="4"/>
  <c r="G684" i="4" l="1"/>
  <c r="F684" i="4"/>
  <c r="H684" i="4" l="1"/>
  <c r="J18" i="4" l="1"/>
  <c r="K18" i="4"/>
  <c r="I18" i="4"/>
  <c r="H18" i="4"/>
  <c r="E581" i="4" l="1"/>
  <c r="E580" i="4"/>
  <c r="E579" i="4"/>
  <c r="E578" i="4"/>
  <c r="K577" i="4"/>
  <c r="J577" i="4"/>
  <c r="I577" i="4"/>
  <c r="H577" i="4"/>
  <c r="G577" i="4"/>
  <c r="F577" i="4"/>
  <c r="H288" i="4"/>
  <c r="I288" i="4"/>
  <c r="H287" i="4"/>
  <c r="I287" i="4"/>
  <c r="E234" i="4"/>
  <c r="E233" i="4"/>
  <c r="E232" i="4"/>
  <c r="E231" i="4"/>
  <c r="K230" i="4"/>
  <c r="J230" i="4"/>
  <c r="I230" i="4"/>
  <c r="H230" i="4"/>
  <c r="G230" i="4"/>
  <c r="F230" i="4"/>
  <c r="H57" i="4"/>
  <c r="I57" i="4"/>
  <c r="H56" i="4"/>
  <c r="H50" i="4" s="1"/>
  <c r="I56" i="4"/>
  <c r="H20" i="4"/>
  <c r="I20" i="4"/>
  <c r="I19" i="4" l="1"/>
  <c r="H19" i="4"/>
  <c r="E577" i="4"/>
  <c r="E230" i="4"/>
  <c r="E285" i="4"/>
  <c r="G422" i="4" l="1"/>
  <c r="G20" i="4" l="1"/>
  <c r="E42" i="4"/>
  <c r="E41" i="4"/>
  <c r="E40" i="4"/>
  <c r="E39" i="4"/>
  <c r="E38" i="4"/>
  <c r="K37" i="4"/>
  <c r="J37" i="4"/>
  <c r="I37" i="4"/>
  <c r="H37" i="4"/>
  <c r="G37" i="4"/>
  <c r="F37" i="4"/>
  <c r="E37" i="4" l="1"/>
  <c r="G698" i="4" l="1"/>
  <c r="H682" i="4"/>
  <c r="G697" i="4"/>
  <c r="H681" i="4"/>
  <c r="G696" i="4"/>
  <c r="G680" i="4" s="1"/>
  <c r="H680" i="4"/>
  <c r="G289" i="4"/>
  <c r="H289" i="4"/>
  <c r="I289" i="4"/>
  <c r="J289" i="4"/>
  <c r="K289" i="4"/>
  <c r="G288" i="4"/>
  <c r="G287" i="4"/>
  <c r="G57" i="4"/>
  <c r="G56" i="4"/>
  <c r="E64" i="4"/>
  <c r="E63" i="4"/>
  <c r="E62" i="4"/>
  <c r="E61" i="4"/>
  <c r="G170" i="4"/>
  <c r="H170" i="4"/>
  <c r="I170" i="4"/>
  <c r="J170" i="4"/>
  <c r="K170" i="4"/>
  <c r="G105" i="4"/>
  <c r="H105" i="4"/>
  <c r="I105" i="4"/>
  <c r="J105" i="4"/>
  <c r="K105" i="4"/>
  <c r="G96" i="4"/>
  <c r="F57" i="4"/>
  <c r="F20" i="4"/>
  <c r="E48" i="4"/>
  <c r="E47" i="4"/>
  <c r="E46" i="4"/>
  <c r="E45" i="4"/>
  <c r="E44" i="4"/>
  <c r="I43" i="4"/>
  <c r="H43" i="4"/>
  <c r="G43" i="4"/>
  <c r="F43" i="4"/>
  <c r="F423" i="4"/>
  <c r="F422" i="4"/>
  <c r="F96" i="4"/>
  <c r="F56" i="4"/>
  <c r="G699" i="4"/>
  <c r="H699" i="4"/>
  <c r="I699" i="4"/>
  <c r="I695" i="4" s="1"/>
  <c r="J699" i="4"/>
  <c r="J695" i="4" s="1"/>
  <c r="K699" i="4"/>
  <c r="F697" i="4"/>
  <c r="F681" i="4" s="1"/>
  <c r="F698" i="4"/>
  <c r="F682" i="4" s="1"/>
  <c r="F699" i="4"/>
  <c r="F696" i="4"/>
  <c r="F680" i="4" s="1"/>
  <c r="H683" i="4" l="1"/>
  <c r="H679" i="4" s="1"/>
  <c r="G682" i="4"/>
  <c r="G681" i="4"/>
  <c r="E43" i="4"/>
  <c r="F288" i="4"/>
  <c r="F282" i="4" s="1"/>
  <c r="F287" i="4"/>
  <c r="F281" i="4" s="1"/>
  <c r="F90" i="4"/>
  <c r="G90" i="4"/>
  <c r="G65" i="4" s="1"/>
  <c r="H90" i="4"/>
  <c r="H65" i="4" s="1"/>
  <c r="I90" i="4"/>
  <c r="I65" i="4" s="1"/>
  <c r="J90" i="4"/>
  <c r="J65" i="4" s="1"/>
  <c r="K90" i="4"/>
  <c r="K65" i="4" s="1"/>
  <c r="E76" i="4"/>
  <c r="E77" i="4"/>
  <c r="E78" i="4"/>
  <c r="E79" i="4"/>
  <c r="E81" i="4"/>
  <c r="E82" i="4"/>
  <c r="E83" i="4"/>
  <c r="E84" i="4"/>
  <c r="E86" i="4"/>
  <c r="E87" i="4"/>
  <c r="E91" i="4"/>
  <c r="E92" i="4"/>
  <c r="E93" i="4"/>
  <c r="E94" i="4"/>
  <c r="E106" i="4"/>
  <c r="E107" i="4"/>
  <c r="E108" i="4"/>
  <c r="E109" i="4"/>
  <c r="E111" i="4"/>
  <c r="E112" i="4"/>
  <c r="E113" i="4"/>
  <c r="E114" i="4"/>
  <c r="E116" i="4"/>
  <c r="E117" i="4"/>
  <c r="E118" i="4"/>
  <c r="E119" i="4"/>
  <c r="E121" i="4"/>
  <c r="E122" i="4"/>
  <c r="E123" i="4"/>
  <c r="E124" i="4"/>
  <c r="E126" i="4"/>
  <c r="E127" i="4"/>
  <c r="E128" i="4"/>
  <c r="E129" i="4"/>
  <c r="E131" i="4"/>
  <c r="E132" i="4"/>
  <c r="E133" i="4"/>
  <c r="E134" i="4"/>
  <c r="E136" i="4"/>
  <c r="E137" i="4"/>
  <c r="E138" i="4"/>
  <c r="E139" i="4"/>
  <c r="E141" i="4"/>
  <c r="E142" i="4"/>
  <c r="E143" i="4"/>
  <c r="E144" i="4"/>
  <c r="E146" i="4"/>
  <c r="E147" i="4"/>
  <c r="E148" i="4"/>
  <c r="E149" i="4"/>
  <c r="E151" i="4"/>
  <c r="E152" i="4"/>
  <c r="E153" i="4"/>
  <c r="E154" i="4"/>
  <c r="E156" i="4"/>
  <c r="E157" i="4"/>
  <c r="E158" i="4"/>
  <c r="E159" i="4"/>
  <c r="E161" i="4"/>
  <c r="E162" i="4"/>
  <c r="E163" i="4"/>
  <c r="E164" i="4"/>
  <c r="E166" i="4"/>
  <c r="E167" i="4"/>
  <c r="E168" i="4"/>
  <c r="E169" i="4"/>
  <c r="E171" i="4"/>
  <c r="E172" i="4"/>
  <c r="E173" i="4"/>
  <c r="E174" i="4"/>
  <c r="E181" i="4"/>
  <c r="E182" i="4"/>
  <c r="E183" i="4"/>
  <c r="E184" i="4"/>
  <c r="E186" i="4"/>
  <c r="E187" i="4"/>
  <c r="E188" i="4"/>
  <c r="E189" i="4"/>
  <c r="E191" i="4"/>
  <c r="E192" i="4"/>
  <c r="E193" i="4"/>
  <c r="E194" i="4"/>
  <c r="E196" i="4"/>
  <c r="E197" i="4"/>
  <c r="E198" i="4"/>
  <c r="E199" i="4"/>
  <c r="E201" i="4"/>
  <c r="E202" i="4"/>
  <c r="E203" i="4"/>
  <c r="E204" i="4"/>
  <c r="E206" i="4"/>
  <c r="E207" i="4"/>
  <c r="E208" i="4"/>
  <c r="E209" i="4"/>
  <c r="E211" i="4"/>
  <c r="E212" i="4"/>
  <c r="E213" i="4"/>
  <c r="E214" i="4"/>
  <c r="E216" i="4"/>
  <c r="E217" i="4"/>
  <c r="E218" i="4"/>
  <c r="E219" i="4"/>
  <c r="E221" i="4"/>
  <c r="E222" i="4"/>
  <c r="E223" i="4"/>
  <c r="E224" i="4"/>
  <c r="E226" i="4"/>
  <c r="E227" i="4"/>
  <c r="E228" i="4"/>
  <c r="E229" i="4"/>
  <c r="E256" i="4"/>
  <c r="E257" i="4"/>
  <c r="E258" i="4"/>
  <c r="E259" i="4"/>
  <c r="E261" i="4"/>
  <c r="E262" i="4"/>
  <c r="E263" i="4"/>
  <c r="E264" i="4"/>
  <c r="E266" i="4"/>
  <c r="E267" i="4"/>
  <c r="E268" i="4"/>
  <c r="E269" i="4"/>
  <c r="E271" i="4"/>
  <c r="E272" i="4"/>
  <c r="E273" i="4"/>
  <c r="E274" i="4"/>
  <c r="E276" i="4"/>
  <c r="E277" i="4"/>
  <c r="E278" i="4"/>
  <c r="E279" i="4"/>
  <c r="E292" i="4"/>
  <c r="E293" i="4"/>
  <c r="E294" i="4"/>
  <c r="E295" i="4"/>
  <c r="E297" i="4"/>
  <c r="E298" i="4"/>
  <c r="E299" i="4"/>
  <c r="E300" i="4"/>
  <c r="E302" i="4"/>
  <c r="E303" i="4"/>
  <c r="E304" i="4"/>
  <c r="E305" i="4"/>
  <c r="E307" i="4"/>
  <c r="E308" i="4"/>
  <c r="E309" i="4"/>
  <c r="E310" i="4"/>
  <c r="E312" i="4"/>
  <c r="E313" i="4"/>
  <c r="E314" i="4"/>
  <c r="E315" i="4"/>
  <c r="E322" i="4"/>
  <c r="E323" i="4"/>
  <c r="E324" i="4"/>
  <c r="E325" i="4"/>
  <c r="E327" i="4"/>
  <c r="E328" i="4"/>
  <c r="E329" i="4"/>
  <c r="E330" i="4"/>
  <c r="E332" i="4"/>
  <c r="E333" i="4"/>
  <c r="E334" i="4"/>
  <c r="E335" i="4"/>
  <c r="E337" i="4"/>
  <c r="E338" i="4"/>
  <c r="E339" i="4"/>
  <c r="E340" i="4"/>
  <c r="E342" i="4"/>
  <c r="E343" i="4"/>
  <c r="E344" i="4"/>
  <c r="E345" i="4"/>
  <c r="E347" i="4"/>
  <c r="E348" i="4"/>
  <c r="E349" i="4"/>
  <c r="E350" i="4"/>
  <c r="E352" i="4"/>
  <c r="E353" i="4"/>
  <c r="E354" i="4"/>
  <c r="E355" i="4"/>
  <c r="E357" i="4"/>
  <c r="E358" i="4"/>
  <c r="E359" i="4"/>
  <c r="E360" i="4"/>
  <c r="E362" i="4"/>
  <c r="E363" i="4"/>
  <c r="E364" i="4"/>
  <c r="E365" i="4"/>
  <c r="E367" i="4"/>
  <c r="E368" i="4"/>
  <c r="E369" i="4"/>
  <c r="E370" i="4"/>
  <c r="E372" i="4"/>
  <c r="E373" i="4"/>
  <c r="E374" i="4"/>
  <c r="E375" i="4"/>
  <c r="E377" i="4"/>
  <c r="E378" i="4"/>
  <c r="E379" i="4"/>
  <c r="E380" i="4"/>
  <c r="E382" i="4"/>
  <c r="E383" i="4"/>
  <c r="E384" i="4"/>
  <c r="E385" i="4"/>
  <c r="E387" i="4"/>
  <c r="E388" i="4"/>
  <c r="E389" i="4"/>
  <c r="E390" i="4"/>
  <c r="E392" i="4"/>
  <c r="E393" i="4"/>
  <c r="E394" i="4"/>
  <c r="E395" i="4"/>
  <c r="E397" i="4"/>
  <c r="E398" i="4"/>
  <c r="E399" i="4"/>
  <c r="E400" i="4"/>
  <c r="E402" i="4"/>
  <c r="E403" i="4"/>
  <c r="E404" i="4"/>
  <c r="E405" i="4"/>
  <c r="E407" i="4"/>
  <c r="E408" i="4"/>
  <c r="E409" i="4"/>
  <c r="E410" i="4"/>
  <c r="E417" i="4"/>
  <c r="E418" i="4"/>
  <c r="E419" i="4"/>
  <c r="E420" i="4"/>
  <c r="E426" i="4"/>
  <c r="E498" i="4"/>
  <c r="E499" i="4"/>
  <c r="E500" i="4"/>
  <c r="E501" i="4"/>
  <c r="E503" i="4"/>
  <c r="E504" i="4"/>
  <c r="E505" i="4"/>
  <c r="E506" i="4"/>
  <c r="E508" i="4"/>
  <c r="E509" i="4"/>
  <c r="E510" i="4"/>
  <c r="E511" i="4"/>
  <c r="E513" i="4"/>
  <c r="E514" i="4"/>
  <c r="E515" i="4"/>
  <c r="E516" i="4"/>
  <c r="E523" i="4"/>
  <c r="E524" i="4"/>
  <c r="E525" i="4"/>
  <c r="E526" i="4"/>
  <c r="E528" i="4"/>
  <c r="E529" i="4"/>
  <c r="E530" i="4"/>
  <c r="E531" i="4"/>
  <c r="E533" i="4"/>
  <c r="E534" i="4"/>
  <c r="E535" i="4"/>
  <c r="E536" i="4"/>
  <c r="E538" i="4"/>
  <c r="E539" i="4"/>
  <c r="E540" i="4"/>
  <c r="E541" i="4"/>
  <c r="E543" i="4"/>
  <c r="E544" i="4"/>
  <c r="E545" i="4"/>
  <c r="E546" i="4"/>
  <c r="E548" i="4"/>
  <c r="E549" i="4"/>
  <c r="E550" i="4"/>
  <c r="E551" i="4"/>
  <c r="E553" i="4"/>
  <c r="E554" i="4"/>
  <c r="E555" i="4"/>
  <c r="E556" i="4"/>
  <c r="E558" i="4"/>
  <c r="E559" i="4"/>
  <c r="E560" i="4"/>
  <c r="E561" i="4"/>
  <c r="E563" i="4"/>
  <c r="E564" i="4"/>
  <c r="E565" i="4"/>
  <c r="E566" i="4"/>
  <c r="E583" i="4"/>
  <c r="E584" i="4"/>
  <c r="E585" i="4"/>
  <c r="E586" i="4"/>
  <c r="E588" i="4"/>
  <c r="E589" i="4"/>
  <c r="E590" i="4"/>
  <c r="E591" i="4"/>
  <c r="E593" i="4"/>
  <c r="E594" i="4"/>
  <c r="E595" i="4"/>
  <c r="E596" i="4"/>
  <c r="E598" i="4"/>
  <c r="E599" i="4"/>
  <c r="E600" i="4"/>
  <c r="E601" i="4"/>
  <c r="E603" i="4"/>
  <c r="E604" i="4"/>
  <c r="E605" i="4"/>
  <c r="E606" i="4"/>
  <c r="E608" i="4"/>
  <c r="E609" i="4"/>
  <c r="E610" i="4"/>
  <c r="E611" i="4"/>
  <c r="E613" i="4"/>
  <c r="E614" i="4"/>
  <c r="E615" i="4"/>
  <c r="E616" i="4"/>
  <c r="E618" i="4"/>
  <c r="E619" i="4"/>
  <c r="E620" i="4"/>
  <c r="E621" i="4"/>
  <c r="E623" i="4"/>
  <c r="E624" i="4"/>
  <c r="E625" i="4"/>
  <c r="E626" i="4"/>
  <c r="E628" i="4"/>
  <c r="E629" i="4"/>
  <c r="E630" i="4"/>
  <c r="E631" i="4"/>
  <c r="E684" i="4"/>
  <c r="E686" i="4"/>
  <c r="E687" i="4"/>
  <c r="E688" i="4"/>
  <c r="E689" i="4"/>
  <c r="E691" i="4"/>
  <c r="E692" i="4"/>
  <c r="E693" i="4"/>
  <c r="E694" i="4"/>
  <c r="E696" i="4"/>
  <c r="E697" i="4"/>
  <c r="E698" i="4"/>
  <c r="E699" i="4"/>
  <c r="E701" i="4"/>
  <c r="E702" i="4"/>
  <c r="E703" i="4"/>
  <c r="E704" i="4"/>
  <c r="E706" i="4"/>
  <c r="E707" i="4"/>
  <c r="E708" i="4"/>
  <c r="E709" i="4"/>
  <c r="E711" i="4"/>
  <c r="E712" i="4"/>
  <c r="E713" i="4"/>
  <c r="E714" i="4"/>
  <c r="E716" i="4"/>
  <c r="E717" i="4"/>
  <c r="E718" i="4"/>
  <c r="E719" i="4"/>
  <c r="E720" i="4"/>
  <c r="E722" i="4"/>
  <c r="E723" i="4"/>
  <c r="E724" i="4"/>
  <c r="E725" i="4"/>
  <c r="E727" i="4"/>
  <c r="E728" i="4"/>
  <c r="E729" i="4"/>
  <c r="E730" i="4"/>
  <c r="E732" i="4"/>
  <c r="E733" i="4"/>
  <c r="E734" i="4"/>
  <c r="E735" i="4"/>
  <c r="E737" i="4"/>
  <c r="E738" i="4"/>
  <c r="E739" i="4"/>
  <c r="E740" i="4"/>
  <c r="E742" i="4"/>
  <c r="E743" i="4"/>
  <c r="E744" i="4"/>
  <c r="E745" i="4"/>
  <c r="E747" i="4"/>
  <c r="E748" i="4"/>
  <c r="E749" i="4"/>
  <c r="E750" i="4"/>
  <c r="K746" i="4"/>
  <c r="J746" i="4"/>
  <c r="I746" i="4"/>
  <c r="H746" i="4"/>
  <c r="G746" i="4"/>
  <c r="F746" i="4"/>
  <c r="K741" i="4"/>
  <c r="J741" i="4"/>
  <c r="I741" i="4"/>
  <c r="H741" i="4"/>
  <c r="G741" i="4"/>
  <c r="F741" i="4"/>
  <c r="K736" i="4"/>
  <c r="J736" i="4"/>
  <c r="I736" i="4"/>
  <c r="H736" i="4"/>
  <c r="G736" i="4"/>
  <c r="F736" i="4"/>
  <c r="K731" i="4"/>
  <c r="J731" i="4"/>
  <c r="I731" i="4"/>
  <c r="H731" i="4"/>
  <c r="G731" i="4"/>
  <c r="F731" i="4"/>
  <c r="K726" i="4"/>
  <c r="K695" i="4" s="1"/>
  <c r="J726" i="4"/>
  <c r="I726" i="4"/>
  <c r="H726" i="4"/>
  <c r="H695" i="4" s="1"/>
  <c r="G726" i="4"/>
  <c r="G695" i="4" s="1"/>
  <c r="F726" i="4"/>
  <c r="E23" i="4"/>
  <c r="E22" i="4"/>
  <c r="E21" i="4"/>
  <c r="E20" i="4"/>
  <c r="G19" i="4"/>
  <c r="F19" i="4"/>
  <c r="E726" i="4" l="1"/>
  <c r="E736" i="4"/>
  <c r="E746" i="4"/>
  <c r="E741" i="4"/>
  <c r="E90" i="4"/>
  <c r="E731" i="4"/>
  <c r="E19" i="4"/>
  <c r="F430" i="4" l="1"/>
  <c r="G430" i="4"/>
  <c r="H430" i="4"/>
  <c r="F431" i="4"/>
  <c r="H431" i="4"/>
  <c r="F519" i="4"/>
  <c r="G519" i="4"/>
  <c r="H519" i="4"/>
  <c r="I519" i="4"/>
  <c r="J519" i="4"/>
  <c r="K519" i="4"/>
  <c r="F520" i="4"/>
  <c r="G520" i="4"/>
  <c r="H520" i="4"/>
  <c r="I520" i="4"/>
  <c r="J520" i="4"/>
  <c r="K520" i="4"/>
  <c r="F521" i="4"/>
  <c r="G521" i="4"/>
  <c r="H521" i="4"/>
  <c r="I521" i="4"/>
  <c r="J521" i="4"/>
  <c r="K521" i="4"/>
  <c r="G518" i="4"/>
  <c r="H518" i="4"/>
  <c r="I518" i="4"/>
  <c r="J518" i="4"/>
  <c r="K518" i="4"/>
  <c r="E518" i="4" l="1"/>
  <c r="E521" i="4"/>
  <c r="E520" i="4"/>
  <c r="E519" i="4"/>
  <c r="E431" i="4"/>
  <c r="E430" i="4"/>
  <c r="G427" i="4"/>
  <c r="F427" i="4"/>
  <c r="F683" i="4"/>
  <c r="G683" i="4"/>
  <c r="G679" i="4" s="1"/>
  <c r="I683" i="4"/>
  <c r="J683" i="4"/>
  <c r="K683" i="4"/>
  <c r="F497" i="4"/>
  <c r="F424" i="4"/>
  <c r="G424" i="4"/>
  <c r="F425" i="4"/>
  <c r="G425" i="4"/>
  <c r="G574" i="4"/>
  <c r="G423" i="4" s="1"/>
  <c r="H574" i="4"/>
  <c r="J574" i="4"/>
  <c r="K574" i="4"/>
  <c r="F575" i="4"/>
  <c r="G575" i="4"/>
  <c r="H575" i="4"/>
  <c r="J575" i="4"/>
  <c r="K575" i="4"/>
  <c r="F576" i="4"/>
  <c r="G576" i="4"/>
  <c r="H576" i="4"/>
  <c r="J576" i="4"/>
  <c r="K576" i="4"/>
  <c r="K425" i="4"/>
  <c r="J425" i="4"/>
  <c r="I425" i="4"/>
  <c r="H425" i="4"/>
  <c r="I424" i="4"/>
  <c r="H424" i="4"/>
  <c r="F412" i="4"/>
  <c r="G412" i="4"/>
  <c r="G281" i="4" s="1"/>
  <c r="H412" i="4"/>
  <c r="H281" i="4" s="1"/>
  <c r="I412" i="4"/>
  <c r="I281" i="4" s="1"/>
  <c r="J412" i="4"/>
  <c r="K412" i="4"/>
  <c r="K281" i="4" s="1"/>
  <c r="F413" i="4"/>
  <c r="G413" i="4"/>
  <c r="G282" i="4" s="1"/>
  <c r="H413" i="4"/>
  <c r="H282" i="4" s="1"/>
  <c r="I413" i="4"/>
  <c r="I282" i="4" s="1"/>
  <c r="J413" i="4"/>
  <c r="J282" i="4" s="1"/>
  <c r="K413" i="4"/>
  <c r="K282" i="4" s="1"/>
  <c r="F414" i="4"/>
  <c r="G414" i="4"/>
  <c r="G283" i="4" s="1"/>
  <c r="H414" i="4"/>
  <c r="H283" i="4" s="1"/>
  <c r="I414" i="4"/>
  <c r="I283" i="4" s="1"/>
  <c r="J414" i="4"/>
  <c r="J283" i="4" s="1"/>
  <c r="K414" i="4"/>
  <c r="K283" i="4" s="1"/>
  <c r="F415" i="4"/>
  <c r="G415" i="4"/>
  <c r="H415" i="4"/>
  <c r="I415" i="4"/>
  <c r="J415" i="4"/>
  <c r="K415" i="4"/>
  <c r="F170" i="4"/>
  <c r="K225" i="4"/>
  <c r="J225" i="4"/>
  <c r="I225" i="4"/>
  <c r="H225" i="4"/>
  <c r="G225" i="4"/>
  <c r="F225" i="4"/>
  <c r="K721" i="4"/>
  <c r="J721" i="4"/>
  <c r="I721" i="4"/>
  <c r="H721" i="4"/>
  <c r="G721" i="4"/>
  <c r="F721" i="4"/>
  <c r="K715" i="4"/>
  <c r="J715" i="4"/>
  <c r="I715" i="4"/>
  <c r="H715" i="4"/>
  <c r="G715" i="4"/>
  <c r="F715" i="4"/>
  <c r="K710" i="4"/>
  <c r="I710" i="4"/>
  <c r="H710" i="4"/>
  <c r="G710" i="4"/>
  <c r="F710" i="4"/>
  <c r="K705" i="4"/>
  <c r="J705" i="4"/>
  <c r="I705" i="4"/>
  <c r="H705" i="4"/>
  <c r="G705" i="4"/>
  <c r="F705" i="4"/>
  <c r="K700" i="4"/>
  <c r="J700" i="4"/>
  <c r="I700" i="4"/>
  <c r="H700" i="4"/>
  <c r="G700" i="4"/>
  <c r="F700" i="4"/>
  <c r="K690" i="4"/>
  <c r="J690" i="4"/>
  <c r="I690" i="4"/>
  <c r="H690" i="4"/>
  <c r="G690" i="4"/>
  <c r="F690" i="4"/>
  <c r="K685" i="4"/>
  <c r="J685" i="4"/>
  <c r="I685" i="4"/>
  <c r="H685" i="4"/>
  <c r="G685" i="4"/>
  <c r="F685" i="4"/>
  <c r="K622" i="4"/>
  <c r="J622" i="4"/>
  <c r="I622" i="4"/>
  <c r="H622" i="4"/>
  <c r="G622" i="4"/>
  <c r="F622" i="4"/>
  <c r="K617" i="4"/>
  <c r="J617" i="4"/>
  <c r="I617" i="4"/>
  <c r="H617" i="4"/>
  <c r="G617" i="4"/>
  <c r="F617" i="4"/>
  <c r="K612" i="4"/>
  <c r="J612" i="4"/>
  <c r="I612" i="4"/>
  <c r="H612" i="4"/>
  <c r="G612" i="4"/>
  <c r="F612" i="4"/>
  <c r="K607" i="4"/>
  <c r="J607" i="4"/>
  <c r="I607" i="4"/>
  <c r="H607" i="4"/>
  <c r="G607" i="4"/>
  <c r="F607" i="4"/>
  <c r="K602" i="4"/>
  <c r="J602" i="4"/>
  <c r="I602" i="4"/>
  <c r="H602" i="4"/>
  <c r="G602" i="4"/>
  <c r="F602" i="4"/>
  <c r="K597" i="4"/>
  <c r="J597" i="4"/>
  <c r="I597" i="4"/>
  <c r="H597" i="4"/>
  <c r="G597" i="4"/>
  <c r="F597" i="4"/>
  <c r="K592" i="4"/>
  <c r="J592" i="4"/>
  <c r="I592" i="4"/>
  <c r="H592" i="4"/>
  <c r="G592" i="4"/>
  <c r="F592" i="4"/>
  <c r="K587" i="4"/>
  <c r="J587" i="4"/>
  <c r="I587" i="4"/>
  <c r="H587" i="4"/>
  <c r="G587" i="4"/>
  <c r="F587" i="4"/>
  <c r="K582" i="4"/>
  <c r="J582" i="4"/>
  <c r="I582" i="4"/>
  <c r="H582" i="4"/>
  <c r="G582" i="4"/>
  <c r="G497" i="4"/>
  <c r="H497" i="4"/>
  <c r="I497" i="4"/>
  <c r="J497" i="4"/>
  <c r="K497" i="4"/>
  <c r="K512" i="4"/>
  <c r="J512" i="4"/>
  <c r="I512" i="4"/>
  <c r="H512" i="4"/>
  <c r="G512" i="4"/>
  <c r="F512" i="4"/>
  <c r="H429" i="4" l="1"/>
  <c r="H427" i="4" s="1"/>
  <c r="J280" i="4"/>
  <c r="K280" i="4"/>
  <c r="I421" i="4"/>
  <c r="E427" i="4"/>
  <c r="I280" i="4"/>
  <c r="E281" i="4"/>
  <c r="E428" i="4"/>
  <c r="E282" i="4"/>
  <c r="E597" i="4"/>
  <c r="E617" i="4"/>
  <c r="E592" i="4"/>
  <c r="E700" i="4"/>
  <c r="E715" i="4"/>
  <c r="E587" i="4"/>
  <c r="E602" i="4"/>
  <c r="E612" i="4"/>
  <c r="E685" i="4"/>
  <c r="E690" i="4"/>
  <c r="E710" i="4"/>
  <c r="E705" i="4"/>
  <c r="E622" i="4"/>
  <c r="E607" i="4"/>
  <c r="E721" i="4"/>
  <c r="E512" i="4"/>
  <c r="E573" i="4"/>
  <c r="E680" i="4"/>
  <c r="E576" i="4"/>
  <c r="E575" i="4"/>
  <c r="E574" i="4"/>
  <c r="E497" i="4"/>
  <c r="E683" i="4"/>
  <c r="E682" i="4"/>
  <c r="E681" i="4"/>
  <c r="E425" i="4"/>
  <c r="E424" i="4"/>
  <c r="E415" i="4"/>
  <c r="E414" i="4"/>
  <c r="E413" i="4"/>
  <c r="E412" i="4"/>
  <c r="E225" i="4"/>
  <c r="E170" i="4"/>
  <c r="J411" i="4"/>
  <c r="H411" i="4"/>
  <c r="I411" i="4"/>
  <c r="G411" i="4"/>
  <c r="K411" i="4"/>
  <c r="F411" i="4"/>
  <c r="F582" i="4"/>
  <c r="E582" i="4" s="1"/>
  <c r="H423" i="4" l="1"/>
  <c r="E429" i="4"/>
  <c r="E411" i="4"/>
  <c r="K562" i="4"/>
  <c r="J562" i="4"/>
  <c r="I562" i="4"/>
  <c r="H562" i="4"/>
  <c r="G562" i="4"/>
  <c r="F562" i="4"/>
  <c r="K507" i="4"/>
  <c r="J507" i="4"/>
  <c r="I507" i="4"/>
  <c r="H507" i="4"/>
  <c r="G507" i="4"/>
  <c r="F507" i="4"/>
  <c r="K557" i="4"/>
  <c r="J557" i="4"/>
  <c r="I557" i="4"/>
  <c r="H557" i="4"/>
  <c r="G557" i="4"/>
  <c r="F557" i="4"/>
  <c r="K552" i="4"/>
  <c r="J552" i="4"/>
  <c r="I552" i="4"/>
  <c r="H552" i="4"/>
  <c r="G552" i="4"/>
  <c r="F552" i="4"/>
  <c r="K547" i="4"/>
  <c r="J547" i="4"/>
  <c r="I547" i="4"/>
  <c r="H547" i="4"/>
  <c r="G547" i="4"/>
  <c r="F547" i="4"/>
  <c r="K502" i="4"/>
  <c r="J502" i="4"/>
  <c r="I502" i="4"/>
  <c r="H502" i="4"/>
  <c r="G502" i="4"/>
  <c r="F502" i="4"/>
  <c r="K542" i="4"/>
  <c r="J542" i="4"/>
  <c r="I542" i="4"/>
  <c r="H542" i="4"/>
  <c r="G542" i="4"/>
  <c r="F542" i="4"/>
  <c r="K537" i="4"/>
  <c r="J537" i="4"/>
  <c r="I537" i="4"/>
  <c r="H537" i="4"/>
  <c r="G537" i="4"/>
  <c r="F537" i="4"/>
  <c r="K532" i="4"/>
  <c r="J532" i="4"/>
  <c r="I532" i="4"/>
  <c r="H532" i="4"/>
  <c r="G532" i="4"/>
  <c r="F532" i="4"/>
  <c r="K527" i="4"/>
  <c r="J527" i="4"/>
  <c r="I527" i="4"/>
  <c r="H527" i="4"/>
  <c r="G527" i="4"/>
  <c r="F527" i="4"/>
  <c r="K522" i="4"/>
  <c r="J522" i="4"/>
  <c r="I522" i="4"/>
  <c r="H522" i="4"/>
  <c r="G522" i="4"/>
  <c r="F522" i="4"/>
  <c r="G290" i="4"/>
  <c r="H290" i="4"/>
  <c r="I290" i="4"/>
  <c r="J290" i="4"/>
  <c r="J286" i="4" s="1"/>
  <c r="K290" i="4"/>
  <c r="K286" i="4" s="1"/>
  <c r="K416" i="4"/>
  <c r="J416" i="4"/>
  <c r="I416" i="4"/>
  <c r="H416" i="4"/>
  <c r="G416" i="4"/>
  <c r="F416" i="4"/>
  <c r="K284" i="4" l="1"/>
  <c r="G286" i="4"/>
  <c r="G284" i="4"/>
  <c r="G280" i="4" s="1"/>
  <c r="J284" i="4"/>
  <c r="J89" i="4" s="1"/>
  <c r="I286" i="4"/>
  <c r="I284" i="4"/>
  <c r="H286" i="4"/>
  <c r="H284" i="4"/>
  <c r="H280" i="4" s="1"/>
  <c r="E522" i="4"/>
  <c r="E542" i="4"/>
  <c r="E502" i="4"/>
  <c r="E507" i="4"/>
  <c r="E562" i="4"/>
  <c r="E557" i="4"/>
  <c r="E552" i="4"/>
  <c r="E547" i="4"/>
  <c r="E537" i="4"/>
  <c r="E532" i="4"/>
  <c r="E527" i="4"/>
  <c r="E416" i="4"/>
  <c r="E423" i="4"/>
  <c r="I89" i="4"/>
  <c r="K371" i="4"/>
  <c r="J371" i="4"/>
  <c r="I371" i="4"/>
  <c r="H371" i="4"/>
  <c r="G371" i="4"/>
  <c r="F371" i="4"/>
  <c r="K391" i="4"/>
  <c r="J391" i="4"/>
  <c r="I391" i="4"/>
  <c r="H391" i="4"/>
  <c r="G391" i="4"/>
  <c r="F391" i="4"/>
  <c r="K406" i="4"/>
  <c r="J406" i="4"/>
  <c r="I406" i="4"/>
  <c r="H406" i="4"/>
  <c r="G406" i="4"/>
  <c r="F406" i="4"/>
  <c r="K401" i="4"/>
  <c r="J401" i="4"/>
  <c r="I401" i="4"/>
  <c r="H401" i="4"/>
  <c r="G401" i="4"/>
  <c r="F401" i="4"/>
  <c r="K386" i="4"/>
  <c r="J386" i="4"/>
  <c r="I386" i="4"/>
  <c r="H386" i="4"/>
  <c r="G386" i="4"/>
  <c r="F386" i="4"/>
  <c r="K381" i="4"/>
  <c r="J381" i="4"/>
  <c r="I381" i="4"/>
  <c r="H381" i="4"/>
  <c r="G381" i="4"/>
  <c r="F381" i="4"/>
  <c r="K376" i="4"/>
  <c r="J376" i="4"/>
  <c r="I376" i="4"/>
  <c r="H376" i="4"/>
  <c r="G376" i="4"/>
  <c r="F376" i="4"/>
  <c r="K366" i="4"/>
  <c r="J366" i="4"/>
  <c r="I366" i="4"/>
  <c r="H366" i="4"/>
  <c r="G366" i="4"/>
  <c r="F366" i="4"/>
  <c r="K361" i="4"/>
  <c r="J361" i="4"/>
  <c r="I361" i="4"/>
  <c r="H361" i="4"/>
  <c r="G361" i="4"/>
  <c r="F361" i="4"/>
  <c r="K356" i="4"/>
  <c r="J356" i="4"/>
  <c r="I356" i="4"/>
  <c r="H356" i="4"/>
  <c r="G356" i="4"/>
  <c r="F356" i="4"/>
  <c r="K351" i="4"/>
  <c r="J351" i="4"/>
  <c r="I351" i="4"/>
  <c r="H351" i="4"/>
  <c r="G351" i="4"/>
  <c r="F351" i="4"/>
  <c r="K346" i="4"/>
  <c r="J346" i="4"/>
  <c r="I346" i="4"/>
  <c r="H346" i="4"/>
  <c r="G346" i="4"/>
  <c r="F346" i="4"/>
  <c r="K341" i="4"/>
  <c r="J341" i="4"/>
  <c r="I341" i="4"/>
  <c r="H341" i="4"/>
  <c r="G341" i="4"/>
  <c r="F341" i="4"/>
  <c r="K396" i="4"/>
  <c r="J396" i="4"/>
  <c r="I396" i="4"/>
  <c r="H396" i="4"/>
  <c r="G396" i="4"/>
  <c r="F396" i="4"/>
  <c r="K336" i="4"/>
  <c r="J336" i="4"/>
  <c r="I336" i="4"/>
  <c r="H336" i="4"/>
  <c r="G336" i="4"/>
  <c r="F336" i="4"/>
  <c r="J331" i="4"/>
  <c r="I331" i="4"/>
  <c r="H331" i="4"/>
  <c r="G331" i="4"/>
  <c r="F331" i="4"/>
  <c r="K331" i="4"/>
  <c r="K326" i="4"/>
  <c r="J326" i="4"/>
  <c r="I326" i="4"/>
  <c r="H326" i="4"/>
  <c r="G326" i="4"/>
  <c r="F326" i="4"/>
  <c r="K321" i="4"/>
  <c r="J321" i="4"/>
  <c r="I321" i="4"/>
  <c r="H321" i="4"/>
  <c r="G321" i="4"/>
  <c r="F321" i="4"/>
  <c r="F320" i="4" s="1"/>
  <c r="E320" i="4" s="1"/>
  <c r="K316" i="4"/>
  <c r="J316" i="4"/>
  <c r="I316" i="4"/>
  <c r="H316" i="4"/>
  <c r="G316" i="4"/>
  <c r="K311" i="4"/>
  <c r="J311" i="4"/>
  <c r="I311" i="4"/>
  <c r="H311" i="4"/>
  <c r="G311" i="4"/>
  <c r="F311" i="4"/>
  <c r="K306" i="4"/>
  <c r="J306" i="4"/>
  <c r="I306" i="4"/>
  <c r="H306" i="4"/>
  <c r="G306" i="4"/>
  <c r="F306" i="4"/>
  <c r="K301" i="4"/>
  <c r="J301" i="4"/>
  <c r="I301" i="4"/>
  <c r="H301" i="4"/>
  <c r="G301" i="4"/>
  <c r="F301" i="4"/>
  <c r="K296" i="4"/>
  <c r="J296" i="4"/>
  <c r="I296" i="4"/>
  <c r="G296" i="4"/>
  <c r="H296" i="4"/>
  <c r="F296" i="4"/>
  <c r="K291" i="4"/>
  <c r="J291" i="4"/>
  <c r="I291" i="4"/>
  <c r="H291" i="4"/>
  <c r="G291" i="4"/>
  <c r="F291" i="4"/>
  <c r="K275" i="4"/>
  <c r="K270" i="4"/>
  <c r="K75" i="4"/>
  <c r="K59" i="4" s="1"/>
  <c r="J75" i="4"/>
  <c r="J59" i="4" s="1"/>
  <c r="I75" i="4"/>
  <c r="I59" i="4" s="1"/>
  <c r="H75" i="4"/>
  <c r="H59" i="4" s="1"/>
  <c r="G75" i="4"/>
  <c r="G59" i="4" s="1"/>
  <c r="F75" i="4"/>
  <c r="K80" i="4"/>
  <c r="K85" i="4"/>
  <c r="K60" i="4" s="1"/>
  <c r="E54" i="4"/>
  <c r="K260" i="4"/>
  <c r="J260" i="4"/>
  <c r="I260" i="4"/>
  <c r="H260" i="4"/>
  <c r="G260" i="4"/>
  <c r="F260" i="4"/>
  <c r="K265" i="4"/>
  <c r="J270" i="4"/>
  <c r="I270" i="4"/>
  <c r="H270" i="4"/>
  <c r="G270" i="4"/>
  <c r="F270" i="4"/>
  <c r="K255" i="4"/>
  <c r="J255" i="4"/>
  <c r="I255" i="4"/>
  <c r="H255" i="4"/>
  <c r="G255" i="4"/>
  <c r="F255" i="4"/>
  <c r="F252" i="4"/>
  <c r="I252" i="4"/>
  <c r="I237" i="4" s="1"/>
  <c r="J252" i="4"/>
  <c r="K252" i="4"/>
  <c r="K237" i="4" s="1"/>
  <c r="F253" i="4"/>
  <c r="I253" i="4"/>
  <c r="I238" i="4" s="1"/>
  <c r="J253" i="4"/>
  <c r="J238" i="4" s="1"/>
  <c r="K253" i="4"/>
  <c r="K238" i="4" s="1"/>
  <c r="K235" i="4" s="1"/>
  <c r="F254" i="4"/>
  <c r="G254" i="4"/>
  <c r="H254" i="4"/>
  <c r="I254" i="4"/>
  <c r="J254" i="4"/>
  <c r="K254" i="4"/>
  <c r="I96" i="4"/>
  <c r="I50" i="4" s="1"/>
  <c r="I14" i="4" s="1"/>
  <c r="K101" i="4"/>
  <c r="K96" i="4" s="1"/>
  <c r="K135" i="4"/>
  <c r="J135" i="4"/>
  <c r="I135" i="4"/>
  <c r="H135" i="4"/>
  <c r="G135" i="4"/>
  <c r="F135" i="4"/>
  <c r="G178" i="4"/>
  <c r="G103" i="4" s="1"/>
  <c r="G98" i="4" s="1"/>
  <c r="H178" i="4"/>
  <c r="H103" i="4" s="1"/>
  <c r="H98" i="4" s="1"/>
  <c r="H51" i="4" s="1"/>
  <c r="I178" i="4"/>
  <c r="I103" i="4" s="1"/>
  <c r="I98" i="4" s="1"/>
  <c r="J178" i="4"/>
  <c r="J103" i="4" s="1"/>
  <c r="J98" i="4" s="1"/>
  <c r="K178" i="4"/>
  <c r="K103" i="4" s="1"/>
  <c r="K98" i="4" s="1"/>
  <c r="G179" i="4"/>
  <c r="G104" i="4" s="1"/>
  <c r="G99" i="4" s="1"/>
  <c r="H179" i="4"/>
  <c r="H104" i="4" s="1"/>
  <c r="H99" i="4" s="1"/>
  <c r="I179" i="4"/>
  <c r="I104" i="4" s="1"/>
  <c r="I99" i="4" s="1"/>
  <c r="J179" i="4"/>
  <c r="J104" i="4" s="1"/>
  <c r="J99" i="4" s="1"/>
  <c r="K179" i="4"/>
  <c r="K104" i="4" s="1"/>
  <c r="K99" i="4" s="1"/>
  <c r="F179" i="4"/>
  <c r="F178" i="4"/>
  <c r="G177" i="4"/>
  <c r="G102" i="4" s="1"/>
  <c r="H177" i="4"/>
  <c r="H102" i="4" s="1"/>
  <c r="I177" i="4"/>
  <c r="I102" i="4" s="1"/>
  <c r="J177" i="4"/>
  <c r="J102" i="4" s="1"/>
  <c r="K177" i="4"/>
  <c r="K102" i="4" s="1"/>
  <c r="K97" i="4" s="1"/>
  <c r="F177" i="4"/>
  <c r="G176" i="4"/>
  <c r="H176" i="4"/>
  <c r="I176" i="4"/>
  <c r="J176" i="4"/>
  <c r="K176" i="4"/>
  <c r="K74" i="4"/>
  <c r="K58" i="4" s="1"/>
  <c r="K73" i="4"/>
  <c r="K71" i="4"/>
  <c r="K56" i="4" s="1"/>
  <c r="K50" i="4" s="1"/>
  <c r="K14" i="4" s="1"/>
  <c r="E69" i="4"/>
  <c r="K220" i="4"/>
  <c r="J220" i="4"/>
  <c r="I220" i="4"/>
  <c r="H220" i="4"/>
  <c r="G220" i="4"/>
  <c r="F220" i="4"/>
  <c r="K215" i="4"/>
  <c r="J215" i="4"/>
  <c r="I215" i="4"/>
  <c r="H215" i="4"/>
  <c r="G215" i="4"/>
  <c r="F215" i="4"/>
  <c r="K210" i="4"/>
  <c r="J210" i="4"/>
  <c r="I210" i="4"/>
  <c r="H210" i="4"/>
  <c r="G210" i="4"/>
  <c r="F210" i="4"/>
  <c r="K205" i="4"/>
  <c r="J205" i="4"/>
  <c r="I205" i="4"/>
  <c r="H205" i="4"/>
  <c r="G205" i="4"/>
  <c r="F205" i="4"/>
  <c r="K165" i="4"/>
  <c r="J165" i="4"/>
  <c r="I165" i="4"/>
  <c r="H165" i="4"/>
  <c r="G165" i="4"/>
  <c r="F165" i="4"/>
  <c r="I160" i="4"/>
  <c r="G160" i="4"/>
  <c r="K155" i="4"/>
  <c r="J155" i="4"/>
  <c r="I155" i="4"/>
  <c r="H155" i="4"/>
  <c r="G155" i="4"/>
  <c r="F155" i="4"/>
  <c r="K150" i="4"/>
  <c r="J150" i="4"/>
  <c r="I150" i="4"/>
  <c r="H150" i="4"/>
  <c r="G150" i="4"/>
  <c r="F150" i="4"/>
  <c r="K145" i="4"/>
  <c r="J145" i="4"/>
  <c r="I145" i="4"/>
  <c r="H145" i="4"/>
  <c r="G145" i="4"/>
  <c r="F145" i="4"/>
  <c r="K140" i="4"/>
  <c r="J140" i="4"/>
  <c r="I140" i="4"/>
  <c r="H140" i="4"/>
  <c r="G140" i="4"/>
  <c r="F140" i="4"/>
  <c r="K200" i="4"/>
  <c r="J200" i="4"/>
  <c r="I200" i="4"/>
  <c r="H200" i="4"/>
  <c r="G200" i="4"/>
  <c r="F200" i="4"/>
  <c r="F195" i="4"/>
  <c r="G195" i="4"/>
  <c r="H195" i="4"/>
  <c r="I195" i="4"/>
  <c r="J195" i="4"/>
  <c r="K195" i="4"/>
  <c r="K190" i="4"/>
  <c r="J190" i="4"/>
  <c r="I190" i="4"/>
  <c r="H190" i="4"/>
  <c r="G190" i="4"/>
  <c r="F190" i="4"/>
  <c r="K130" i="4"/>
  <c r="J130" i="4"/>
  <c r="I130" i="4"/>
  <c r="H130" i="4"/>
  <c r="G130" i="4"/>
  <c r="F130" i="4"/>
  <c r="K125" i="4"/>
  <c r="J125" i="4"/>
  <c r="I125" i="4"/>
  <c r="H125" i="4"/>
  <c r="G125" i="4"/>
  <c r="F125" i="4"/>
  <c r="K185" i="4"/>
  <c r="J185" i="4"/>
  <c r="I185" i="4"/>
  <c r="H185" i="4"/>
  <c r="G185" i="4"/>
  <c r="F185" i="4"/>
  <c r="K180" i="4"/>
  <c r="J180" i="4"/>
  <c r="I180" i="4"/>
  <c r="H180" i="4"/>
  <c r="G180" i="4"/>
  <c r="F180" i="4"/>
  <c r="K120" i="4"/>
  <c r="J120" i="4"/>
  <c r="I120" i="4"/>
  <c r="H120" i="4"/>
  <c r="G120" i="4"/>
  <c r="F120" i="4"/>
  <c r="K51" i="4" l="1"/>
  <c r="I51" i="4"/>
  <c r="I49" i="4" s="1"/>
  <c r="F175" i="4"/>
  <c r="E396" i="4"/>
  <c r="J235" i="4"/>
  <c r="E361" i="4"/>
  <c r="E237" i="4"/>
  <c r="E376" i="4"/>
  <c r="G53" i="4"/>
  <c r="G17" i="4" s="1"/>
  <c r="K95" i="4"/>
  <c r="K52" i="4"/>
  <c r="K16" i="4" s="1"/>
  <c r="K55" i="4"/>
  <c r="K49" i="4"/>
  <c r="K15" i="4"/>
  <c r="J53" i="4"/>
  <c r="J17" i="4" s="1"/>
  <c r="J49" i="4"/>
  <c r="K53" i="4"/>
  <c r="K17" i="4" s="1"/>
  <c r="I15" i="4"/>
  <c r="I235" i="4"/>
  <c r="E238" i="4"/>
  <c r="J97" i="4"/>
  <c r="J95" i="4" s="1"/>
  <c r="I97" i="4"/>
  <c r="H15" i="4"/>
  <c r="H97" i="4"/>
  <c r="H95" i="4" s="1"/>
  <c r="H53" i="4"/>
  <c r="H17" i="4" s="1"/>
  <c r="I53" i="4"/>
  <c r="I17" i="4" s="1"/>
  <c r="I250" i="4"/>
  <c r="G97" i="4"/>
  <c r="G100" i="4"/>
  <c r="J100" i="4"/>
  <c r="H250" i="4"/>
  <c r="I100" i="4"/>
  <c r="K250" i="4"/>
  <c r="E326" i="4"/>
  <c r="E71" i="4"/>
  <c r="H100" i="4"/>
  <c r="J250" i="4"/>
  <c r="E72" i="4"/>
  <c r="K100" i="4"/>
  <c r="G250" i="4"/>
  <c r="E260" i="4"/>
  <c r="E346" i="4"/>
  <c r="F250" i="4"/>
  <c r="E135" i="4"/>
  <c r="E406" i="4"/>
  <c r="E401" i="4"/>
  <c r="E391" i="4"/>
  <c r="E386" i="4"/>
  <c r="E381" i="4"/>
  <c r="E371" i="4"/>
  <c r="E366" i="4"/>
  <c r="E356" i="4"/>
  <c r="E351" i="4"/>
  <c r="E341" i="4"/>
  <c r="E336" i="4"/>
  <c r="E331" i="4"/>
  <c r="E321" i="4"/>
  <c r="E311" i="4"/>
  <c r="E306" i="4"/>
  <c r="E301" i="4"/>
  <c r="E296" i="4"/>
  <c r="E291" i="4"/>
  <c r="E195" i="4"/>
  <c r="E176" i="4"/>
  <c r="E180" i="4"/>
  <c r="E185" i="4"/>
  <c r="E190" i="4"/>
  <c r="E200" i="4"/>
  <c r="E205" i="4"/>
  <c r="E210" i="4"/>
  <c r="E215" i="4"/>
  <c r="E220" i="4"/>
  <c r="F59" i="4"/>
  <c r="E75" i="4"/>
  <c r="E59" i="4" s="1"/>
  <c r="E254" i="4"/>
  <c r="E253" i="4"/>
  <c r="E252" i="4"/>
  <c r="E255" i="4"/>
  <c r="E270" i="4"/>
  <c r="E251" i="4"/>
  <c r="F104" i="4"/>
  <c r="F99" i="4" s="1"/>
  <c r="E99" i="4" s="1"/>
  <c r="E179" i="4"/>
  <c r="F102" i="4"/>
  <c r="E177" i="4"/>
  <c r="F103" i="4"/>
  <c r="F98" i="4" s="1"/>
  <c r="E98" i="4" s="1"/>
  <c r="E178" i="4"/>
  <c r="E165" i="4"/>
  <c r="E155" i="4"/>
  <c r="E150" i="4"/>
  <c r="E145" i="4"/>
  <c r="E140" i="4"/>
  <c r="E130" i="4"/>
  <c r="E125" i="4"/>
  <c r="E120" i="4"/>
  <c r="E101" i="4"/>
  <c r="E73" i="4"/>
  <c r="H89" i="4"/>
  <c r="H74" i="4" s="1"/>
  <c r="G89" i="4"/>
  <c r="G88" i="4" s="1"/>
  <c r="G85" i="4" s="1"/>
  <c r="G60" i="4" s="1"/>
  <c r="F319" i="4"/>
  <c r="F290" i="4"/>
  <c r="F284" i="4" s="1"/>
  <c r="E284" i="4" s="1"/>
  <c r="H175" i="4"/>
  <c r="J175" i="4"/>
  <c r="K70" i="4"/>
  <c r="G175" i="4"/>
  <c r="I175" i="4"/>
  <c r="K175" i="4"/>
  <c r="J74" i="4"/>
  <c r="J88" i="4"/>
  <c r="J85" i="4" s="1"/>
  <c r="J60" i="4" s="1"/>
  <c r="I74" i="4"/>
  <c r="I88" i="4"/>
  <c r="I85" i="4" s="1"/>
  <c r="I60" i="4" s="1"/>
  <c r="K160" i="4"/>
  <c r="H160" i="4"/>
  <c r="J160" i="4"/>
  <c r="K115" i="4"/>
  <c r="J115" i="4"/>
  <c r="I115" i="4"/>
  <c r="H115" i="4"/>
  <c r="G115" i="4"/>
  <c r="F115" i="4"/>
  <c r="K110" i="4"/>
  <c r="J110" i="4"/>
  <c r="I110" i="4"/>
  <c r="H110" i="4"/>
  <c r="G110" i="4"/>
  <c r="F110" i="4"/>
  <c r="F105" i="4"/>
  <c r="J275" i="4"/>
  <c r="I275" i="4"/>
  <c r="H275" i="4"/>
  <c r="G275" i="4"/>
  <c r="F275" i="4"/>
  <c r="J265" i="4"/>
  <c r="I265" i="4"/>
  <c r="H265" i="4"/>
  <c r="G265" i="4"/>
  <c r="F265" i="4"/>
  <c r="E235" i="4" l="1"/>
  <c r="K13" i="4"/>
  <c r="I95" i="4"/>
  <c r="H88" i="4"/>
  <c r="H85" i="4" s="1"/>
  <c r="H60" i="4" s="1"/>
  <c r="E104" i="4"/>
  <c r="G95" i="4"/>
  <c r="G51" i="4"/>
  <c r="I58" i="4"/>
  <c r="I52" i="4" s="1"/>
  <c r="I16" i="4" s="1"/>
  <c r="I13" i="4" s="1"/>
  <c r="H58" i="4"/>
  <c r="F53" i="4"/>
  <c r="E53" i="4" s="1"/>
  <c r="F97" i="4"/>
  <c r="F95" i="4" s="1"/>
  <c r="F100" i="4"/>
  <c r="E275" i="4"/>
  <c r="E175" i="4"/>
  <c r="F289" i="4"/>
  <c r="E319" i="4"/>
  <c r="E290" i="4"/>
  <c r="E115" i="4"/>
  <c r="E265" i="4"/>
  <c r="E103" i="4"/>
  <c r="E102" i="4"/>
  <c r="E110" i="4"/>
  <c r="E105" i="4"/>
  <c r="E96" i="4"/>
  <c r="G74" i="4"/>
  <c r="K627" i="4"/>
  <c r="F318" i="4"/>
  <c r="E318" i="4" s="1"/>
  <c r="F160" i="4"/>
  <c r="E160" i="4" s="1"/>
  <c r="J52" i="4" l="1"/>
  <c r="J16" i="4" s="1"/>
  <c r="J13" i="4" s="1"/>
  <c r="J55" i="4"/>
  <c r="E289" i="4"/>
  <c r="F283" i="4"/>
  <c r="I55" i="4"/>
  <c r="E97" i="4"/>
  <c r="H52" i="4"/>
  <c r="H16" i="4" s="1"/>
  <c r="H55" i="4"/>
  <c r="G58" i="4"/>
  <c r="F89" i="4"/>
  <c r="E89" i="4" s="1"/>
  <c r="E288" i="4"/>
  <c r="E250" i="4"/>
  <c r="K572" i="4"/>
  <c r="F317" i="4"/>
  <c r="E317" i="4" s="1"/>
  <c r="E68" i="4"/>
  <c r="E67" i="4"/>
  <c r="E66" i="4"/>
  <c r="F65" i="4"/>
  <c r="F74" i="4" l="1"/>
  <c r="E74" i="4" s="1"/>
  <c r="E58" i="4" s="1"/>
  <c r="E283" i="4"/>
  <c r="F280" i="4"/>
  <c r="E280" i="4" s="1"/>
  <c r="H49" i="4"/>
  <c r="G55" i="4"/>
  <c r="G52" i="4"/>
  <c r="G16" i="4" s="1"/>
  <c r="F88" i="4"/>
  <c r="E88" i="4" s="1"/>
  <c r="E287" i="4"/>
  <c r="E95" i="4"/>
  <c r="E100" i="4"/>
  <c r="K517" i="4"/>
  <c r="F316" i="4"/>
  <c r="E316" i="4" s="1"/>
  <c r="F286" i="4"/>
  <c r="E286" i="4" s="1"/>
  <c r="E65" i="4"/>
  <c r="F695" i="4"/>
  <c r="F679" i="4"/>
  <c r="E30" i="4"/>
  <c r="E29" i="4"/>
  <c r="E28" i="4"/>
  <c r="E27" i="4"/>
  <c r="E26" i="4"/>
  <c r="I25" i="4"/>
  <c r="H25" i="4"/>
  <c r="G25" i="4"/>
  <c r="F25" i="4"/>
  <c r="E24" i="4"/>
  <c r="E18" i="4"/>
  <c r="E17" i="4"/>
  <c r="F58" i="4" l="1"/>
  <c r="F55" i="4" s="1"/>
  <c r="F85" i="4"/>
  <c r="E85" i="4" s="1"/>
  <c r="E679" i="4"/>
  <c r="E695" i="4"/>
  <c r="G627" i="4"/>
  <c r="I627" i="4"/>
  <c r="F627" i="4"/>
  <c r="H627" i="4"/>
  <c r="J627" i="4"/>
  <c r="G15" i="4"/>
  <c r="E25" i="4"/>
  <c r="F52" i="4" l="1"/>
  <c r="F16" i="4" s="1"/>
  <c r="E16" i="4" s="1"/>
  <c r="F60" i="4"/>
  <c r="E60" i="4" s="1"/>
  <c r="E627" i="4"/>
  <c r="I572" i="4"/>
  <c r="G572" i="4"/>
  <c r="J572" i="4"/>
  <c r="H572" i="4"/>
  <c r="F572" i="4"/>
  <c r="E52" i="4" l="1"/>
  <c r="E572" i="4"/>
  <c r="F517" i="4"/>
  <c r="G517" i="4"/>
  <c r="I517" i="4"/>
  <c r="H422" i="4"/>
  <c r="H14" i="4" s="1"/>
  <c r="H13" i="4" s="1"/>
  <c r="H517" i="4"/>
  <c r="J517" i="4"/>
  <c r="G70" i="4"/>
  <c r="G80" i="4"/>
  <c r="H70" i="4"/>
  <c r="H80" i="4"/>
  <c r="J70" i="4"/>
  <c r="J80" i="4"/>
  <c r="I70" i="4"/>
  <c r="I80" i="4"/>
  <c r="E57" i="4"/>
  <c r="F51" i="4"/>
  <c r="F15" i="4" s="1"/>
  <c r="G50" i="4"/>
  <c r="G14" i="4" s="1"/>
  <c r="G13" i="4" s="1"/>
  <c r="E517" i="4" l="1"/>
  <c r="E422" i="4"/>
  <c r="G49" i="4"/>
  <c r="E51" i="4"/>
  <c r="E15" i="4"/>
  <c r="H421" i="4"/>
  <c r="G421" i="4"/>
  <c r="F80" i="4"/>
  <c r="E80" i="4" s="1"/>
  <c r="E56" i="4"/>
  <c r="F421" i="4" l="1"/>
  <c r="E421" i="4" s="1"/>
  <c r="F70" i="4"/>
  <c r="F50" i="4"/>
  <c r="F14" i="4" l="1"/>
  <c r="F13" i="4" s="1"/>
  <c r="E70" i="4"/>
  <c r="E55" i="4" s="1"/>
  <c r="F49" i="4"/>
  <c r="E49" i="4" s="1"/>
  <c r="E50" i="4"/>
  <c r="E13" i="4" l="1"/>
  <c r="E14" i="4"/>
</calcChain>
</file>

<file path=xl/sharedStrings.xml><?xml version="1.0" encoding="utf-8"?>
<sst xmlns="http://schemas.openxmlformats.org/spreadsheetml/2006/main" count="1155" uniqueCount="336">
  <si>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</si>
  <si>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</si>
  <si>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</si>
  <si>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</si>
  <si>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</si>
  <si>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</si>
  <si>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</si>
  <si>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</si>
  <si>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</si>
  <si>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</si>
  <si>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</si>
  <si>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</si>
  <si>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</si>
  <si>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</si>
  <si>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</si>
  <si>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</si>
  <si>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</si>
  <si>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</si>
  <si>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</si>
  <si>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</si>
  <si>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</si>
  <si>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</si>
  <si>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</si>
  <si>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</si>
  <si>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</si>
  <si>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</si>
  <si>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</si>
  <si>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</si>
  <si>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</si>
  <si>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</si>
  <si>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</si>
  <si>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</si>
  <si>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</si>
  <si>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</si>
  <si>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</si>
  <si>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</si>
  <si>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</si>
  <si>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</si>
  <si>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</si>
  <si>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</si>
  <si>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</si>
  <si>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</si>
  <si>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</si>
  <si>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</si>
  <si>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</si>
  <si>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</si>
  <si>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</si>
  <si>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</si>
  <si>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</si>
  <si>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</si>
  <si>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</si>
  <si>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</si>
  <si>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</si>
  <si>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</si>
  <si>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</si>
  <si>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</si>
  <si>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</si>
  <si>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</si>
  <si>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</si>
  <si>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</si>
  <si>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</si>
  <si>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</si>
  <si>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</si>
  <si>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</si>
  <si>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</si>
  <si>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</si>
  <si>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</si>
  <si>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</si>
  <si>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</si>
  <si>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</si>
  <si>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</si>
  <si>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</si>
  <si>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</si>
  <si>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</si>
  <si>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</si>
  <si>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</si>
  <si>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</si>
  <si>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</si>
  <si>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</si>
  <si>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</si>
  <si>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</si>
  <si>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</si>
  <si>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</si>
  <si>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</si>
  <si>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</si>
  <si>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</si>
  <si>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</si>
  <si>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</si>
  <si>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</si>
  <si>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</si>
  <si>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</si>
  <si>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</si>
  <si>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</si>
  <si>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</si>
  <si>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</si>
  <si>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</si>
  <si>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</si>
  <si>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</si>
  <si>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</si>
  <si>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</si>
  <si>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</si>
  <si>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</si>
  <si>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</si>
  <si>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</si>
  <si>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</si>
  <si>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</si>
  <si>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</si>
  <si>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</si>
  <si>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</si>
  <si>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</si>
  <si>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</si>
  <si>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</si>
  <si>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</si>
  <si>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</si>
  <si>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</si>
  <si>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</si>
  <si>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</si>
  <si>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</si>
  <si>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</si>
  <si>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</si>
  <si>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</si>
  <si>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</si>
  <si>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</si>
  <si>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</si>
  <si>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</si>
  <si>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</si>
  <si>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</si>
  <si>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</si>
  <si>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</si>
  <si>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</si>
  <si>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</si>
  <si>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</si>
  <si>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</si>
  <si>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</si>
  <si>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</si>
  <si>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</si>
  <si>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</si>
  <si>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</si>
  <si>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</si>
  <si>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</si>
  <si>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</si>
  <si>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</si>
  <si>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</si>
  <si>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</si>
  <si>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</si>
  <si>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</si>
  <si>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</si>
  <si>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</si>
  <si>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</si>
  <si>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</si>
  <si>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</si>
  <si>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</si>
  <si>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</si>
  <si>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</si>
  <si>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</si>
  <si>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</si>
  <si>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</si>
  <si>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</si>
  <si>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</si>
  <si>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</si>
  <si>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</si>
  <si>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</si>
  <si>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</si>
  <si>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</si>
  <si>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</si>
  <si>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</si>
  <si>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</si>
  <si>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</si>
  <si>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</si>
  <si>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</si>
  <si>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</si>
  <si>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</si>
  <si>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</si>
  <si>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</si>
  <si>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</si>
  <si>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</si>
  <si>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</si>
  <si>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</si>
  <si>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</si>
  <si>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</si>
  <si>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</si>
  <si>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</si>
  <si>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</si>
  <si>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</si>
  <si>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</si>
  <si>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</si>
  <si>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</si>
  <si>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</si>
  <si>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</si>
  <si>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</si>
  <si>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</si>
  <si>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</si>
  <si>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</si>
  <si>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</si>
  <si>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</si>
  <si>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</si>
  <si>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</si>
  <si>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</si>
  <si>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</si>
  <si>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</si>
  <si>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</si>
  <si>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</si>
  <si>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</si>
  <si>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</si>
  <si>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</si>
  <si>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</si>
  <si>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</si>
  <si>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</si>
  <si>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</si>
  <si>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</si>
  <si>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</si>
  <si>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</si>
  <si>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</si>
  <si>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</si>
  <si>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</si>
  <si>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</si>
  <si>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</si>
  <si>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</si>
  <si>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</si>
  <si>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</si>
  <si>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</si>
  <si>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</si>
  <si>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</si>
  <si>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</si>
  <si>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</si>
  <si>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</si>
  <si>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</si>
  <si>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</si>
  <si>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</si>
  <si>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</si>
  <si>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</si>
  <si>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</si>
  <si>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</si>
  <si>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</si>
  <si>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</si>
  <si>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</si>
  <si>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</si>
  <si>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</si>
  <si>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</si>
  <si>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</si>
  <si>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</si>
  <si>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</si>
  <si>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</si>
  <si>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</si>
  <si>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</si>
  <si>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</si>
  <si>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</si>
  <si>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</si>
  <si>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</si>
  <si>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</si>
  <si>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</si>
  <si>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</si>
  <si>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</si>
  <si>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</si>
  <si>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</si>
  <si>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</si>
  <si>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</si>
  <si>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</si>
  <si>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</si>
  <si>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</si>
  <si>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</si>
  <si>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</si>
  <si>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</si>
  <si>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</si>
  <si>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</si>
  <si>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</si>
  <si>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</si>
  <si>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</si>
  <si>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</si>
  <si>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</si>
  <si>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</si>
  <si>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</si>
  <si>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</si>
  <si>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</si>
  <si>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</si>
  <si>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</si>
  <si>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</si>
  <si>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</si>
  <si>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</si>
  <si>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</si>
  <si>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</si>
  <si>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</si>
  <si>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</si>
  <si>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</si>
  <si>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</si>
  <si>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</si>
  <si>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</si>
  <si>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</si>
  <si>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</si>
  <si>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</si>
  <si>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</si>
  <si>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</si>
  <si>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</si>
  <si>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</si>
  <si>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</si>
  <si>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</si>
  <si>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>Развитие и модернизация систем теплоснабжения (освидетельствование зданий 20 котельных и 21 дымовой трубы)</t>
  </si>
  <si>
    <t>Строительство и реконструкция объектов коммунальной инфраструктуры, Выполнение проекта накопительной емкости и корректировка сметной документации "Строительство водопровода микрорайона "Башталинка" с. Усть-Кокса, Усть- Коксинского района Республики Алтай"</t>
  </si>
  <si>
    <t>Строительство и реконструкция объектов коммунальной инфраструктуры, разработка ПСД водопровода с.Курунда</t>
  </si>
  <si>
    <t>Строительство и реконструкция объектов коммунальной инфраструктуры</t>
  </si>
  <si>
    <t>Сохранение и развитие автомобильных дорог (ремонт моста с.Амур)</t>
  </si>
  <si>
    <t>Защита населения от негативного природного воздействия и ликвидации его последствий (Страхование берегозащитных сооружений с.Усть-Кокса, ул.Аргучинского (под горой Солодка) и ул.Набережная)</t>
  </si>
  <si>
    <t>Установка и обеспечение функционирования пожарных извещателей в местах проживания социально незащищенных групп</t>
  </si>
  <si>
    <t>Предоставление социальных выплат молодым семьям на приобретение (строительство) жилья</t>
  </si>
  <si>
    <t xml:space="preserve"> мероприятие </t>
  </si>
  <si>
    <t>03201S1300</t>
  </si>
  <si>
    <t xml:space="preserve">Сохранение и развитие автомобильных дорог,ДФ Текущий ремонт участка автомобильных дорог  ул.Мелиораторов с.Усть-Кокса ( Мун. Контракт №11 от 07.11.2022 3561904,04) </t>
  </si>
  <si>
    <t xml:space="preserve">Сохранение и развитие автомобильных дорог,ДФ Текущий ремонт участка автомобильных дорог  ул.Садовая 2 с.Усть-Кокса ( Мун. Контракт №11 от 07.11.2022 3561904,04) </t>
  </si>
  <si>
    <t xml:space="preserve">Сохранение и развитие автомобильных дорог Ремонт автомобильного моста с.Сахсабай(средства 2022г) </t>
  </si>
  <si>
    <t xml:space="preserve">Сохранение и развитие автомобильнх дорог </t>
  </si>
  <si>
    <t xml:space="preserve">Сохранение и развитие автомобильных дорог, Иные межбюджетные трансферты  Амурское сп освещение </t>
  </si>
  <si>
    <t xml:space="preserve">Сохранение и развитие автомобильных дорог, Иные межбюджетные трансферты  Верх-Уймонское  сп освещение </t>
  </si>
  <si>
    <t xml:space="preserve">Сохранение и развитие автомобильных дорог, Иные межбюджетные трансферты  Горбуновское  сп освещение </t>
  </si>
  <si>
    <t xml:space="preserve">Сохранение и развитие автомобильных дорог, Иные межбюджетные трансферты  Карагайское сп освещение </t>
  </si>
  <si>
    <t>Сохранение и развитие автомобильных дорог, Иные межбюджетные трансферты Катандинское сп освещение</t>
  </si>
  <si>
    <t xml:space="preserve">Сохранение и развитие автомобильных дорог, Иные межбюджетные трансферты  Огневское сп освещение </t>
  </si>
  <si>
    <t xml:space="preserve">Сохранение и развитие автомобильных дорог, Иные межбюджетные трансферты  Талдинское сп освещение </t>
  </si>
  <si>
    <t xml:space="preserve">Сохранение и развитие автомобильных дорог, Иные межбюджетные трансферты Усть-Коксинское сп освещение </t>
  </si>
  <si>
    <t>Сохранение и развитие автомобильных дорог, Иные межбюджетные трансферты Чендекское сп освещение</t>
  </si>
  <si>
    <t>Мероприятие направленные на защиту населения от негативного природного воздействия</t>
  </si>
  <si>
    <t>Мероприятие направлены на защиту населения от негативного природного воздействи, создание резерва запасов продуктов жизнеобеспечения для оказания первоочередного жизнеобеспечения граждан пострадавших в случае ЧС</t>
  </si>
  <si>
    <t xml:space="preserve">Мобилизационная подготовка, услуги связи </t>
  </si>
  <si>
    <t xml:space="preserve">Мобилизационная подготовка, аттестация кобинетов информатизации в области защиты гостайны </t>
  </si>
  <si>
    <t xml:space="preserve">Мобилизационная поготовка, спецсвязь </t>
  </si>
  <si>
    <t xml:space="preserve">Мобилизационная подготовка, конверты и марки </t>
  </si>
  <si>
    <t xml:space="preserve">Мобилизационная подготовка, плата за обучение </t>
  </si>
  <si>
    <t xml:space="preserve">Мобилизационная подготовка, командировочные: 60 проживание, 60 проезд, 5 суточные </t>
  </si>
  <si>
    <t>Развите и модернизация водоснабжения, Башталинка</t>
  </si>
  <si>
    <t>Расходы по обеспечению деятельности МКУ по делам ГОЧС и ЕДДС</t>
  </si>
  <si>
    <t xml:space="preserve">Сохранение и развитие автомобильных дорог общего пользования местного значения, ремонт подъездного пути к новой школе с.Усть-Кокса,ул.Садовая 2 </t>
  </si>
  <si>
    <t>03403S4790</t>
  </si>
  <si>
    <r>
      <t>Сохранение и развитие автомобильных дорог общего пользования местного значения (</t>
    </r>
    <r>
      <rPr>
        <b/>
        <sz val="10"/>
        <color theme="1"/>
        <rFont val="Times New Roman"/>
        <family val="1"/>
        <charset val="204"/>
      </rPr>
      <t>справочно</t>
    </r>
    <r>
      <rPr>
        <sz val="10"/>
        <color theme="1"/>
        <rFont val="Times New Roman"/>
        <family val="1"/>
        <charset val="204"/>
      </rPr>
      <t>)</t>
    </r>
  </si>
  <si>
    <t>Основ мероп</t>
  </si>
  <si>
    <t xml:space="preserve"> ОМ 330301000</t>
  </si>
  <si>
    <t xml:space="preserve"> ОМ 330201000</t>
  </si>
  <si>
    <t>Приложение N 5    к Постановлению № 1113  от 27.12.2023г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</si>
</sst>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2" fontId="6" fillId="2" borderId="0" xfId="0" applyNumberFormat="1" applyFont="1" applyFill="1" applyBorder="1"/>
    <xf numFmtId="0" fontId="0" fillId="2" borderId="5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/>
    <xf numFmtId="0" fontId="6" fillId="5" borderId="1" xfId="0" applyFont="1" applyFill="1" applyBorder="1"/>
    <xf numFmtId="2" fontId="6" fillId="7" borderId="1" xfId="0" applyNumberFormat="1" applyFont="1" applyFill="1" applyBorder="1" applyAlignment="1">
      <alignment vertical="center"/>
    </xf>
    <xf numFmtId="2" fontId="5" fillId="7" borderId="1" xfId="0" applyNumberFormat="1" applyFont="1" applyFill="1" applyBorder="1" applyAlignment="1">
      <alignment horizontal="center" vertical="top" wrapText="1"/>
    </xf>
    <xf numFmtId="2" fontId="6" fillId="7" borderId="1" xfId="0" applyNumberFormat="1" applyFont="1" applyFill="1" applyBorder="1"/>
    <xf numFmtId="2" fontId="10" fillId="2" borderId="1" xfId="0" applyNumberFormat="1" applyFont="1" applyFill="1" applyBorder="1"/>
    <xf numFmtId="2" fontId="10" fillId="7" borderId="1" xfId="0" applyNumberFormat="1" applyFont="1" applyFill="1" applyBorder="1"/>
    <xf numFmtId="0" fontId="6" fillId="7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517B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8671875" defaultRowHeight="13.8" x14ac:dyDescent="0.25"/>
  <cols>
    <col min="1" max="1" width="8.109375" style="1" customWidth="1"/>
    <col min="2" max="2" width="27.664062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 x14ac:dyDescent="0.25">
      <c r="E1" s="97" t="s">
        <v>0</v>
      </c>
      <c r="F1" s="97"/>
      <c r="G1" s="97"/>
      <c r="H1" s="97"/>
      <c r="I1" s="97"/>
      <c r="J1" s="97"/>
      <c r="K1" s="97"/>
    </row>
    <row r="2" spans="1:12" ht="26.4" customHeight="1" x14ac:dyDescent="0.25">
      <c r="E2" s="97"/>
      <c r="F2" s="97"/>
      <c r="G2" s="97"/>
      <c r="H2" s="97"/>
      <c r="I2" s="97"/>
      <c r="J2" s="97"/>
      <c r="K2" s="97"/>
    </row>
    <row r="4" spans="1:12" ht="29.4" customHeight="1" x14ac:dyDescent="0.2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2" ht="18" customHeight="1" x14ac:dyDescent="0.25">
      <c r="A5" s="98" t="s">
        <v>8</v>
      </c>
      <c r="B5" s="98"/>
      <c r="C5" s="98"/>
      <c r="D5" s="101" t="s">
        <v>48</v>
      </c>
      <c r="E5" s="101"/>
      <c r="F5" s="101"/>
      <c r="G5" s="101"/>
      <c r="H5" s="101"/>
      <c r="I5" s="101"/>
      <c r="J5" s="101"/>
      <c r="K5" s="101"/>
    </row>
    <row r="6" spans="1:12" x14ac:dyDescent="0.25">
      <c r="A6" s="98" t="s">
        <v>9</v>
      </c>
      <c r="B6" s="98"/>
      <c r="C6" s="98"/>
      <c r="D6" s="102" t="s">
        <v>49</v>
      </c>
      <c r="E6" s="102"/>
      <c r="F6" s="102"/>
      <c r="G6" s="102"/>
      <c r="H6" s="102"/>
      <c r="I6" s="102"/>
      <c r="J6" s="102"/>
      <c r="K6" s="102"/>
    </row>
    <row r="10" spans="1:12" x14ac:dyDescent="0.25">
      <c r="A10" s="99" t="s">
        <v>11</v>
      </c>
      <c r="B10" s="100" t="s">
        <v>2</v>
      </c>
      <c r="C10" s="100" t="s">
        <v>3</v>
      </c>
      <c r="D10" s="99"/>
      <c r="E10" s="99"/>
      <c r="F10" s="99"/>
      <c r="G10" s="99"/>
      <c r="H10" s="99"/>
      <c r="I10" s="99"/>
      <c r="J10" s="99"/>
      <c r="K10" s="99"/>
      <c r="L10" s="3"/>
    </row>
    <row r="11" spans="1:12" ht="56.4" customHeight="1" x14ac:dyDescent="0.25">
      <c r="A11" s="99"/>
      <c r="B11" s="100"/>
      <c r="C11" s="100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99"/>
      <c r="B12" s="100"/>
      <c r="C12" s="100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95" t="s">
        <v>55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9999999999999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95" t="s">
        <v>56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6" x14ac:dyDescent="0.3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6" x14ac:dyDescent="0.3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95" t="s">
        <v>57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5.6" x14ac:dyDescent="0.3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6" x14ac:dyDescent="0.3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95" t="s">
        <v>58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5.6" x14ac:dyDescent="0.3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6" x14ac:dyDescent="0.3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6" x14ac:dyDescent="0.3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6" x14ac:dyDescent="0.3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6" x14ac:dyDescent="0.3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6" x14ac:dyDescent="0.3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6" x14ac:dyDescent="0.3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95" t="s">
        <v>16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1" ht="15.6" x14ac:dyDescent="0.3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6" x14ac:dyDescent="0.3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1.44140625" style="1" customWidth="1"/>
    <col min="5" max="5" width="12.109375" style="1" customWidth="1"/>
    <col min="6" max="6" width="14.88671875" style="1" customWidth="1"/>
    <col min="7" max="16384" width="8.88671875" style="1"/>
  </cols>
  <sheetData>
    <row r="1" spans="1:10" ht="28.95" customHeight="1" x14ac:dyDescent="0.25">
      <c r="C1" s="97" t="s">
        <v>17</v>
      </c>
      <c r="D1" s="97"/>
      <c r="E1" s="97"/>
      <c r="F1" s="97"/>
      <c r="G1" s="10"/>
      <c r="H1" s="10"/>
      <c r="I1" s="10"/>
      <c r="J1" s="10"/>
    </row>
    <row r="2" spans="1:10" x14ac:dyDescent="0.25">
      <c r="C2" s="97"/>
      <c r="D2" s="97"/>
      <c r="E2" s="97"/>
      <c r="F2" s="97"/>
      <c r="G2" s="10"/>
      <c r="H2" s="10"/>
      <c r="I2" s="10"/>
      <c r="J2" s="10"/>
    </row>
    <row r="3" spans="1:10" x14ac:dyDescent="0.25">
      <c r="C3" s="97"/>
      <c r="D3" s="97"/>
      <c r="E3" s="97"/>
      <c r="F3" s="97"/>
      <c r="G3" s="10"/>
      <c r="H3" s="10"/>
      <c r="I3" s="10"/>
      <c r="J3" s="10"/>
    </row>
    <row r="4" spans="1:10" ht="12" customHeight="1" x14ac:dyDescent="0.25">
      <c r="C4" s="97"/>
      <c r="D4" s="97"/>
      <c r="E4" s="97"/>
      <c r="F4" s="97"/>
      <c r="G4" s="10"/>
      <c r="H4" s="10"/>
      <c r="I4" s="10"/>
      <c r="J4" s="10"/>
    </row>
    <row r="6" spans="1:10" ht="39.6" customHeight="1" x14ac:dyDescent="0.25">
      <c r="A6" s="106" t="s">
        <v>18</v>
      </c>
      <c r="B6" s="106"/>
      <c r="C6" s="106"/>
      <c r="D6" s="106"/>
      <c r="E6" s="106"/>
      <c r="F6" s="106"/>
      <c r="G6" s="3"/>
      <c r="H6" s="3"/>
      <c r="I6" s="3"/>
      <c r="J6" s="3"/>
    </row>
    <row r="7" spans="1:10" x14ac:dyDescent="0.25">
      <c r="A7" s="107" t="s">
        <v>8</v>
      </c>
      <c r="B7" s="107"/>
      <c r="C7" s="11" t="s">
        <v>225</v>
      </c>
      <c r="D7" s="6"/>
      <c r="E7" s="6"/>
      <c r="F7" s="6"/>
    </row>
    <row r="8" spans="1:10" ht="37.5" customHeight="1" x14ac:dyDescent="0.25">
      <c r="A8" s="108" t="s">
        <v>9</v>
      </c>
      <c r="B8" s="108"/>
      <c r="C8" s="109" t="s">
        <v>114</v>
      </c>
      <c r="D8" s="109"/>
      <c r="E8" s="109"/>
      <c r="F8" s="109"/>
    </row>
    <row r="10" spans="1:10" ht="42" customHeight="1" x14ac:dyDescent="0.25">
      <c r="A10" s="110" t="s">
        <v>19</v>
      </c>
      <c r="B10" s="110" t="s">
        <v>20</v>
      </c>
      <c r="C10" s="110" t="s">
        <v>21</v>
      </c>
      <c r="D10" s="110" t="s">
        <v>22</v>
      </c>
      <c r="E10" s="110" t="s">
        <v>23</v>
      </c>
      <c r="F10" s="110" t="s">
        <v>24</v>
      </c>
    </row>
    <row r="11" spans="1:10" ht="42.6" customHeight="1" x14ac:dyDescent="0.25">
      <c r="A11" s="111"/>
      <c r="B11" s="111"/>
      <c r="C11" s="111"/>
      <c r="D11" s="111"/>
      <c r="E11" s="111"/>
      <c r="F11" s="111"/>
    </row>
    <row r="12" spans="1:10" ht="51.6" customHeight="1" x14ac:dyDescent="0.25">
      <c r="A12" s="112"/>
      <c r="B12" s="112"/>
      <c r="C12" s="112"/>
      <c r="D12" s="112"/>
      <c r="E12" s="112"/>
      <c r="F12" s="112"/>
    </row>
    <row r="13" spans="1:10" ht="31.5" customHeight="1" x14ac:dyDescent="0.25">
      <c r="A13" s="103" t="s">
        <v>226</v>
      </c>
      <c r="B13" s="104"/>
      <c r="C13" s="104"/>
      <c r="D13" s="104"/>
      <c r="E13" s="104"/>
      <c r="F13" s="105"/>
    </row>
    <row r="14" spans="1:10" ht="81.75" customHeight="1" x14ac:dyDescent="0.3">
      <c r="A14" s="12" t="s">
        <v>25</v>
      </c>
      <c r="B14" s="23" t="s">
        <v>228</v>
      </c>
      <c r="C14" s="29" t="s">
        <v>257</v>
      </c>
      <c r="D14" s="5" t="s">
        <v>258</v>
      </c>
      <c r="E14" s="13" t="s">
        <v>27</v>
      </c>
      <c r="F14" s="26" t="s">
        <v>256</v>
      </c>
    </row>
    <row r="15" spans="1:10" ht="30.75" customHeight="1" x14ac:dyDescent="0.25">
      <c r="A15" s="103" t="s">
        <v>227</v>
      </c>
      <c r="B15" s="104"/>
      <c r="C15" s="104"/>
      <c r="D15" s="104"/>
      <c r="E15" s="104"/>
      <c r="F15" s="105"/>
    </row>
    <row r="16" spans="1:10" ht="265.2" x14ac:dyDescent="0.25">
      <c r="A16" s="12" t="s">
        <v>25</v>
      </c>
      <c r="B16" s="28" t="s">
        <v>259</v>
      </c>
      <c r="C16" s="29" t="s">
        <v>257</v>
      </c>
      <c r="D16" s="5" t="s">
        <v>258</v>
      </c>
      <c r="E16" s="13"/>
      <c r="F16" s="28" t="s">
        <v>243</v>
      </c>
    </row>
    <row r="17" spans="1:6" ht="78" x14ac:dyDescent="0.3">
      <c r="A17" s="12" t="s">
        <v>26</v>
      </c>
      <c r="B17" s="16" t="s">
        <v>229</v>
      </c>
      <c r="C17" s="2"/>
      <c r="D17" s="2"/>
      <c r="E17" s="19"/>
      <c r="F17" s="2"/>
    </row>
    <row r="18" spans="1:6" ht="82.8" x14ac:dyDescent="0.25">
      <c r="A18" s="12" t="s">
        <v>230</v>
      </c>
      <c r="B18" s="24" t="s">
        <v>87</v>
      </c>
      <c r="C18" s="2"/>
      <c r="D18" s="2"/>
      <c r="E18" s="13"/>
      <c r="F18" s="2"/>
    </row>
    <row r="19" spans="1:6" x14ac:dyDescent="0.25">
      <c r="A19" s="95" t="s">
        <v>231</v>
      </c>
      <c r="B19" s="95"/>
      <c r="C19" s="95"/>
      <c r="D19" s="95"/>
      <c r="E19" s="95"/>
      <c r="F19" s="95"/>
    </row>
    <row r="20" spans="1:6" ht="124.8" x14ac:dyDescent="0.3">
      <c r="A20" s="12" t="s">
        <v>25</v>
      </c>
      <c r="B20" s="16" t="s">
        <v>232</v>
      </c>
      <c r="C20" s="2"/>
      <c r="D20" s="2"/>
      <c r="E20" s="13"/>
      <c r="F20" s="2"/>
    </row>
    <row r="21" spans="1:6" ht="140.4" x14ac:dyDescent="0.3">
      <c r="A21" s="12" t="s">
        <v>26</v>
      </c>
      <c r="B21" s="16" t="s">
        <v>233</v>
      </c>
      <c r="C21" s="2"/>
      <c r="D21" s="2"/>
      <c r="E21" s="13"/>
      <c r="F21" s="2"/>
    </row>
    <row r="22" spans="1:6" ht="29.25" customHeight="1" x14ac:dyDescent="0.25">
      <c r="A22" s="103" t="s">
        <v>234</v>
      </c>
      <c r="B22" s="104"/>
      <c r="C22" s="104"/>
      <c r="D22" s="104"/>
      <c r="E22" s="104"/>
      <c r="F22" s="105"/>
    </row>
    <row r="23" spans="1:6" ht="109.2" x14ac:dyDescent="0.3">
      <c r="A23" s="12" t="s">
        <v>25</v>
      </c>
      <c r="B23" s="25" t="s">
        <v>235</v>
      </c>
      <c r="C23" s="2"/>
      <c r="D23" s="2"/>
      <c r="E23" s="13"/>
      <c r="F23" s="2"/>
    </row>
    <row r="24" spans="1:6" ht="124.8" x14ac:dyDescent="0.3">
      <c r="A24" s="12" t="s">
        <v>26</v>
      </c>
      <c r="B24" s="16" t="s">
        <v>236</v>
      </c>
      <c r="C24" s="2"/>
      <c r="D24" s="2"/>
      <c r="E24" s="13"/>
      <c r="F24" s="2"/>
    </row>
    <row r="25" spans="1:6" ht="82.8" x14ac:dyDescent="0.25">
      <c r="A25" s="2">
        <v>3</v>
      </c>
      <c r="B25" s="26" t="s">
        <v>237</v>
      </c>
      <c r="C25" s="2"/>
      <c r="D25" s="2"/>
      <c r="E25" s="2"/>
      <c r="F25" s="2"/>
    </row>
    <row r="26" spans="1:6" ht="82.8" x14ac:dyDescent="0.25">
      <c r="A26" s="2">
        <v>4</v>
      </c>
      <c r="B26" s="26" t="s">
        <v>238</v>
      </c>
      <c r="C26" s="2"/>
      <c r="D26" s="2"/>
      <c r="E26" s="2"/>
      <c r="F26" s="2"/>
    </row>
    <row r="27" spans="1:6" x14ac:dyDescent="0.25">
      <c r="A27" s="103" t="s">
        <v>239</v>
      </c>
      <c r="B27" s="104"/>
      <c r="C27" s="104"/>
      <c r="D27" s="104"/>
      <c r="E27" s="104"/>
      <c r="F27" s="105"/>
    </row>
    <row r="28" spans="1:6" ht="78" x14ac:dyDescent="0.3">
      <c r="A28" s="12" t="s">
        <v>25</v>
      </c>
      <c r="B28" s="25" t="s">
        <v>240</v>
      </c>
      <c r="C28" s="2"/>
      <c r="D28" s="2"/>
      <c r="E28" s="19"/>
      <c r="F28" s="2"/>
    </row>
    <row r="29" spans="1:6" ht="93.6" x14ac:dyDescent="0.3">
      <c r="A29" s="12" t="s">
        <v>26</v>
      </c>
      <c r="B29" s="16" t="s">
        <v>241</v>
      </c>
      <c r="C29" s="2"/>
      <c r="D29" s="2"/>
      <c r="E29" s="19"/>
      <c r="F29" s="2"/>
    </row>
    <row r="30" spans="1:6" ht="69" x14ac:dyDescent="0.25">
      <c r="A30" s="2">
        <v>3</v>
      </c>
      <c r="B30" s="26" t="s">
        <v>242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6"/>
  <sheetViews>
    <sheetView tabSelected="1" zoomScaleNormal="100" zoomScaleSheetLayoutView="100" workbookViewId="0">
      <selection activeCell="F1" sqref="F1:M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3" ht="14.4" customHeight="1" x14ac:dyDescent="0.3">
      <c r="F1" s="153" t="s">
        <v>335</v>
      </c>
      <c r="G1" s="153"/>
      <c r="H1" s="153"/>
      <c r="I1" s="153"/>
      <c r="J1" s="153"/>
      <c r="K1" s="153"/>
      <c r="L1" s="153"/>
      <c r="M1" s="153"/>
    </row>
    <row r="2" spans="1:13" ht="49.2" customHeight="1" x14ac:dyDescent="0.3">
      <c r="F2" s="153"/>
      <c r="G2" s="153"/>
      <c r="H2" s="153"/>
      <c r="I2" s="153"/>
      <c r="J2" s="153"/>
      <c r="K2" s="153"/>
      <c r="L2" s="153"/>
      <c r="M2" s="153"/>
    </row>
    <row r="4" spans="1:13" ht="54" customHeight="1" x14ac:dyDescent="0.3">
      <c r="A4" s="96" t="s">
        <v>295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28.2" customHeight="1" x14ac:dyDescent="0.3">
      <c r="A5" s="98" t="s">
        <v>8</v>
      </c>
      <c r="B5" s="98"/>
      <c r="C5" s="98"/>
      <c r="D5" s="150" t="s">
        <v>244</v>
      </c>
      <c r="E5" s="150"/>
      <c r="F5" s="150"/>
      <c r="G5" s="150"/>
      <c r="H5" s="150"/>
      <c r="I5" s="150"/>
      <c r="J5" s="150"/>
      <c r="K5" s="150"/>
      <c r="L5" s="150"/>
      <c r="M5" s="150"/>
    </row>
    <row r="6" spans="1:13" x14ac:dyDescent="0.3">
      <c r="A6" s="98" t="s">
        <v>9</v>
      </c>
      <c r="B6" s="98"/>
      <c r="C6" s="98"/>
      <c r="D6" s="101" t="s">
        <v>63</v>
      </c>
      <c r="E6" s="101"/>
      <c r="F6" s="101"/>
      <c r="G6" s="101"/>
      <c r="H6" s="101"/>
      <c r="I6" s="101"/>
      <c r="J6" s="101"/>
      <c r="K6" s="101"/>
    </row>
    <row r="7" spans="1:13" ht="12.75" customHeight="1" x14ac:dyDescent="0.25"/>
    <row r="8" spans="1:13" ht="15" hidden="1" x14ac:dyDescent="0.25"/>
    <row r="9" spans="1:13" ht="15" hidden="1" x14ac:dyDescent="0.25"/>
    <row r="10" spans="1:13" ht="15" hidden="1" x14ac:dyDescent="0.25"/>
    <row r="11" spans="1:13" x14ac:dyDescent="0.3">
      <c r="A11" s="148" t="s">
        <v>28</v>
      </c>
      <c r="B11" s="145" t="s">
        <v>29</v>
      </c>
      <c r="C11" s="145" t="s">
        <v>30</v>
      </c>
      <c r="D11" s="145" t="s">
        <v>31</v>
      </c>
      <c r="E11" s="20"/>
      <c r="F11" s="147" t="s">
        <v>32</v>
      </c>
      <c r="G11" s="147"/>
      <c r="H11" s="147"/>
      <c r="I11" s="147"/>
      <c r="J11" s="147"/>
      <c r="K11" s="147"/>
    </row>
    <row r="12" spans="1:13" ht="43.5" customHeight="1" x14ac:dyDescent="0.3">
      <c r="A12" s="149"/>
      <c r="B12" s="146"/>
      <c r="C12" s="146"/>
      <c r="D12" s="146"/>
      <c r="E12" s="21" t="s">
        <v>39</v>
      </c>
      <c r="F12" s="22" t="s">
        <v>33</v>
      </c>
      <c r="G12" s="72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3">
      <c r="A13" s="140" t="s">
        <v>7</v>
      </c>
      <c r="B13" s="140" t="s">
        <v>261</v>
      </c>
      <c r="C13" s="140" t="s">
        <v>63</v>
      </c>
      <c r="D13" s="52" t="s">
        <v>45</v>
      </c>
      <c r="E13" s="71">
        <f>F13+G13+H13+I13+J13+K13</f>
        <v>436396.66100000008</v>
      </c>
      <c r="F13" s="58">
        <f>F14+F15+F16+F17+F18</f>
        <v>59143.619999999995</v>
      </c>
      <c r="G13" s="58">
        <f>G14+G15+G16+G17+G18</f>
        <v>82756.58</v>
      </c>
      <c r="H13" s="58">
        <f>H14+H15+H16+H17+H18-H18</f>
        <v>90678.87000000001</v>
      </c>
      <c r="I13" s="58">
        <f>I14+I15+I16</f>
        <v>81286.459999999992</v>
      </c>
      <c r="J13" s="58">
        <f t="shared" ref="J13:K13" si="0">J14+J15+J16</f>
        <v>78112.040000000008</v>
      </c>
      <c r="K13" s="58">
        <f t="shared" si="0"/>
        <v>44419.091</v>
      </c>
    </row>
    <row r="14" spans="1:13" ht="53.4" x14ac:dyDescent="0.3">
      <c r="A14" s="140"/>
      <c r="B14" s="140"/>
      <c r="C14" s="140"/>
      <c r="D14" s="54" t="s">
        <v>40</v>
      </c>
      <c r="E14" s="71">
        <f t="shared" ref="E14:E18" si="1">F14+G14+H14+I14+J14+K14</f>
        <v>184176.16</v>
      </c>
      <c r="F14" s="57">
        <f t="shared" ref="F14:K16" si="2">F20+F50+F281+F422+F680</f>
        <v>17873.919999999998</v>
      </c>
      <c r="G14" s="57">
        <f t="shared" si="2"/>
        <v>24688.81</v>
      </c>
      <c r="H14" s="57">
        <f t="shared" si="2"/>
        <v>31053.690000000002</v>
      </c>
      <c r="I14" s="57">
        <f t="shared" si="2"/>
        <v>35989.26999999999</v>
      </c>
      <c r="J14" s="57">
        <f>J20+J50+J281+J422+J680</f>
        <v>51209.880000000005</v>
      </c>
      <c r="K14" s="57">
        <f t="shared" si="2"/>
        <v>23360.59</v>
      </c>
    </row>
    <row r="15" spans="1:13" ht="82.2" customHeight="1" x14ac:dyDescent="0.3">
      <c r="A15" s="140"/>
      <c r="B15" s="140"/>
      <c r="C15" s="140"/>
      <c r="D15" s="54" t="s">
        <v>41</v>
      </c>
      <c r="E15" s="71">
        <f t="shared" si="1"/>
        <v>112324.391</v>
      </c>
      <c r="F15" s="57">
        <f t="shared" si="2"/>
        <v>21299.769999999997</v>
      </c>
      <c r="G15" s="57">
        <f t="shared" si="2"/>
        <v>7199.3499999999995</v>
      </c>
      <c r="H15" s="57">
        <f t="shared" si="2"/>
        <v>38161.300000000003</v>
      </c>
      <c r="I15" s="57">
        <f t="shared" si="2"/>
        <v>33039.15</v>
      </c>
      <c r="J15" s="57">
        <f>J21+J51+J282+J423+J681</f>
        <v>10034.869999999999</v>
      </c>
      <c r="K15" s="57">
        <f t="shared" si="2"/>
        <v>2589.951</v>
      </c>
    </row>
    <row r="16" spans="1:13" ht="53.4" x14ac:dyDescent="0.3">
      <c r="A16" s="140"/>
      <c r="B16" s="140"/>
      <c r="C16" s="140"/>
      <c r="D16" s="54" t="s">
        <v>42</v>
      </c>
      <c r="E16" s="71">
        <f t="shared" si="1"/>
        <v>122152.56000000001</v>
      </c>
      <c r="F16" s="57">
        <f t="shared" si="2"/>
        <v>9642.43</v>
      </c>
      <c r="G16" s="57">
        <f t="shared" si="2"/>
        <v>43452.37</v>
      </c>
      <c r="H16" s="57">
        <f t="shared" si="2"/>
        <v>21463.88</v>
      </c>
      <c r="I16" s="57">
        <f t="shared" si="2"/>
        <v>12258.04</v>
      </c>
      <c r="J16" s="57">
        <f t="shared" si="2"/>
        <v>16867.29</v>
      </c>
      <c r="K16" s="57">
        <f t="shared" si="2"/>
        <v>18468.550000000003</v>
      </c>
    </row>
    <row r="17" spans="1:11" ht="66.599999999999994" x14ac:dyDescent="0.3">
      <c r="A17" s="140"/>
      <c r="B17" s="140"/>
      <c r="C17" s="140"/>
      <c r="D17" s="54" t="s">
        <v>43</v>
      </c>
      <c r="E17" s="71">
        <f t="shared" si="1"/>
        <v>0</v>
      </c>
      <c r="F17" s="57">
        <v>0</v>
      </c>
      <c r="G17" s="57">
        <f>G53+G284+G425+G683+G719</f>
        <v>0</v>
      </c>
      <c r="H17" s="57">
        <f>H23+H53+H284+H425+H683</f>
        <v>0</v>
      </c>
      <c r="I17" s="57">
        <f t="shared" ref="I17:K18" si="3">I53+I284+I425+I683+I719</f>
        <v>0</v>
      </c>
      <c r="J17" s="57">
        <f t="shared" si="3"/>
        <v>0</v>
      </c>
      <c r="K17" s="57">
        <f t="shared" si="3"/>
        <v>0</v>
      </c>
    </row>
    <row r="18" spans="1:11" ht="40.200000000000003" x14ac:dyDescent="0.3">
      <c r="A18" s="140"/>
      <c r="B18" s="140"/>
      <c r="C18" s="140"/>
      <c r="D18" s="54" t="s">
        <v>44</v>
      </c>
      <c r="E18" s="71">
        <f t="shared" si="1"/>
        <v>22790.32</v>
      </c>
      <c r="F18" s="57">
        <f>F720</f>
        <v>10327.5</v>
      </c>
      <c r="G18" s="57">
        <f>G720</f>
        <v>7416.05</v>
      </c>
      <c r="H18" s="57">
        <f>H24+H54+H285+H426+H684</f>
        <v>5046.7700000000004</v>
      </c>
      <c r="I18" s="57">
        <f t="shared" si="3"/>
        <v>0</v>
      </c>
      <c r="J18" s="57">
        <f t="shared" si="3"/>
        <v>0</v>
      </c>
      <c r="K18" s="57">
        <f t="shared" si="3"/>
        <v>0</v>
      </c>
    </row>
    <row r="19" spans="1:11" s="27" customFormat="1" x14ac:dyDescent="0.3">
      <c r="A19" s="140" t="s">
        <v>270</v>
      </c>
      <c r="B19" s="140" t="s">
        <v>260</v>
      </c>
      <c r="C19" s="140"/>
      <c r="D19" s="52" t="s">
        <v>45</v>
      </c>
      <c r="E19" s="53">
        <f>SUM(F19:K19)</f>
        <v>38980.9</v>
      </c>
      <c r="F19" s="53">
        <f t="shared" ref="F19:K19" si="4">SUM(F20:F24)</f>
        <v>5743.83</v>
      </c>
      <c r="G19" s="80">
        <f t="shared" si="4"/>
        <v>7116.37</v>
      </c>
      <c r="H19" s="80">
        <f t="shared" si="4"/>
        <v>6604.4400000000005</v>
      </c>
      <c r="I19" s="73">
        <f t="shared" si="4"/>
        <v>6716.2099999999991</v>
      </c>
      <c r="J19" s="73">
        <f t="shared" si="4"/>
        <v>6318.15</v>
      </c>
      <c r="K19" s="73">
        <f t="shared" si="4"/>
        <v>6481.9</v>
      </c>
    </row>
    <row r="20" spans="1:11" s="27" customFormat="1" ht="53.4" x14ac:dyDescent="0.3">
      <c r="A20" s="140"/>
      <c r="B20" s="140"/>
      <c r="C20" s="140"/>
      <c r="D20" s="54" t="s">
        <v>40</v>
      </c>
      <c r="E20" s="55">
        <f t="shared" ref="E20:E23" si="5">SUM(F20:K20)</f>
        <v>38980.9</v>
      </c>
      <c r="F20" s="70">
        <f>F26+F44</f>
        <v>5743.83</v>
      </c>
      <c r="G20" s="57">
        <f>G26+G44+G38</f>
        <v>7116.37</v>
      </c>
      <c r="H20" s="57">
        <f t="shared" ref="H20:K20" si="6">H26+H44+H38</f>
        <v>6604.4400000000005</v>
      </c>
      <c r="I20" s="57">
        <f t="shared" si="6"/>
        <v>6716.2099999999991</v>
      </c>
      <c r="J20" s="57">
        <f>J26+J38</f>
        <v>6318.15</v>
      </c>
      <c r="K20" s="57">
        <f t="shared" si="6"/>
        <v>6481.9</v>
      </c>
    </row>
    <row r="21" spans="1:11" s="27" customFormat="1" ht="66.599999999999994" x14ac:dyDescent="0.3">
      <c r="A21" s="140"/>
      <c r="B21" s="140"/>
      <c r="C21" s="140"/>
      <c r="D21" s="54" t="s">
        <v>41</v>
      </c>
      <c r="E21" s="53">
        <f t="shared" si="5"/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</row>
    <row r="22" spans="1:11" s="27" customFormat="1" ht="53.4" x14ac:dyDescent="0.3">
      <c r="A22" s="140"/>
      <c r="B22" s="140"/>
      <c r="C22" s="140"/>
      <c r="D22" s="54" t="s">
        <v>42</v>
      </c>
      <c r="E22" s="53">
        <f t="shared" si="5"/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</row>
    <row r="23" spans="1:11" s="27" customFormat="1" ht="66.599999999999994" x14ac:dyDescent="0.3">
      <c r="A23" s="140"/>
      <c r="B23" s="140"/>
      <c r="C23" s="140"/>
      <c r="D23" s="54" t="s">
        <v>43</v>
      </c>
      <c r="E23" s="53">
        <f t="shared" si="5"/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</row>
    <row r="24" spans="1:11" s="27" customFormat="1" ht="40.200000000000003" x14ac:dyDescent="0.3">
      <c r="A24" s="140"/>
      <c r="B24" s="140"/>
      <c r="C24" s="140"/>
      <c r="D24" s="54" t="s">
        <v>44</v>
      </c>
      <c r="E24" s="71">
        <f t="shared" ref="E24" si="7">F24+G24+H24+I24+J24+K24</f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</row>
    <row r="25" spans="1:11" s="27" customFormat="1" x14ac:dyDescent="0.3">
      <c r="A25" s="151" t="s">
        <v>46</v>
      </c>
      <c r="B25" s="151" t="s">
        <v>262</v>
      </c>
      <c r="C25" s="151"/>
      <c r="D25" s="59" t="s">
        <v>45</v>
      </c>
      <c r="E25" s="83">
        <f>F25+G25+H25+I25+J25+K25</f>
        <v>28726.920000000002</v>
      </c>
      <c r="F25" s="84">
        <f>F26+F27+F28+F29+F30</f>
        <v>4456.05</v>
      </c>
      <c r="G25" s="84">
        <f t="shared" ref="G25" si="8">G26+G27+G28+G29+G30</f>
        <v>4320.5</v>
      </c>
      <c r="H25" s="84">
        <f t="shared" ref="H25" si="9">H26+H27+H28+H29+H30</f>
        <v>4695.6000000000004</v>
      </c>
      <c r="I25" s="84">
        <f t="shared" ref="I25:K25" si="10">I26+I27+I28+I29+I30</f>
        <v>4647.82</v>
      </c>
      <c r="J25" s="84">
        <f t="shared" si="10"/>
        <v>6318.15</v>
      </c>
      <c r="K25" s="84">
        <f t="shared" si="10"/>
        <v>4288.8</v>
      </c>
    </row>
    <row r="26" spans="1:11" s="27" customFormat="1" ht="53.4" x14ac:dyDescent="0.3">
      <c r="A26" s="151"/>
      <c r="B26" s="151"/>
      <c r="C26" s="151"/>
      <c r="D26" s="62" t="s">
        <v>40</v>
      </c>
      <c r="E26" s="83">
        <f t="shared" ref="E26:E30" si="11">F26+G26+H26+I26+J26+K26</f>
        <v>28726.920000000002</v>
      </c>
      <c r="F26" s="85">
        <v>4456.05</v>
      </c>
      <c r="G26" s="65">
        <v>4320.5</v>
      </c>
      <c r="H26" s="85">
        <v>4695.6000000000004</v>
      </c>
      <c r="I26" s="85">
        <v>4647.82</v>
      </c>
      <c r="J26" s="65">
        <f>J32+J44</f>
        <v>6318.15</v>
      </c>
      <c r="K26" s="85">
        <v>4288.8</v>
      </c>
    </row>
    <row r="27" spans="1:11" s="27" customFormat="1" ht="66.599999999999994" x14ac:dyDescent="0.3">
      <c r="A27" s="151"/>
      <c r="B27" s="151"/>
      <c r="C27" s="151"/>
      <c r="D27" s="62" t="s">
        <v>41</v>
      </c>
      <c r="E27" s="83">
        <f t="shared" si="11"/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 s="27" customFormat="1" ht="53.4" x14ac:dyDescent="0.3">
      <c r="A28" s="151"/>
      <c r="B28" s="151"/>
      <c r="C28" s="151"/>
      <c r="D28" s="62" t="s">
        <v>42</v>
      </c>
      <c r="E28" s="83">
        <f t="shared" si="11"/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</row>
    <row r="29" spans="1:11" s="27" customFormat="1" ht="66.599999999999994" x14ac:dyDescent="0.3">
      <c r="A29" s="151"/>
      <c r="B29" s="151"/>
      <c r="C29" s="151"/>
      <c r="D29" s="62" t="s">
        <v>43</v>
      </c>
      <c r="E29" s="83">
        <f t="shared" si="11"/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 s="27" customFormat="1" ht="40.200000000000003" x14ac:dyDescent="0.3">
      <c r="A30" s="151"/>
      <c r="B30" s="151"/>
      <c r="C30" s="151"/>
      <c r="D30" s="62" t="s">
        <v>44</v>
      </c>
      <c r="E30" s="83">
        <f t="shared" si="11"/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</row>
    <row r="31" spans="1:11" s="27" customFormat="1" x14ac:dyDescent="0.3">
      <c r="A31" s="123"/>
      <c r="B31" s="123" t="s">
        <v>328</v>
      </c>
      <c r="C31" s="123"/>
      <c r="D31" s="39" t="s">
        <v>45</v>
      </c>
      <c r="E31" s="45">
        <v>0</v>
      </c>
      <c r="F31" s="44">
        <v>0</v>
      </c>
      <c r="G31" s="44">
        <v>0</v>
      </c>
      <c r="H31" s="44">
        <v>0</v>
      </c>
      <c r="I31" s="44">
        <v>0</v>
      </c>
      <c r="J31" s="44">
        <f>J32</f>
        <v>4312.05</v>
      </c>
      <c r="K31" s="44">
        <v>0</v>
      </c>
    </row>
    <row r="32" spans="1:11" s="27" customFormat="1" ht="53.4" x14ac:dyDescent="0.3">
      <c r="A32" s="124"/>
      <c r="B32" s="124"/>
      <c r="C32" s="124"/>
      <c r="D32" s="41" t="s">
        <v>40</v>
      </c>
      <c r="E32" s="45">
        <v>0</v>
      </c>
      <c r="F32" s="44">
        <v>0</v>
      </c>
      <c r="G32" s="44">
        <v>0</v>
      </c>
      <c r="H32" s="44">
        <v>0</v>
      </c>
      <c r="I32" s="44">
        <v>0</v>
      </c>
      <c r="J32" s="90">
        <v>4312.05</v>
      </c>
      <c r="K32" s="44">
        <v>0</v>
      </c>
    </row>
    <row r="33" spans="1:11" s="27" customFormat="1" ht="66.599999999999994" x14ac:dyDescent="0.3">
      <c r="A33" s="124"/>
      <c r="B33" s="124"/>
      <c r="C33" s="124"/>
      <c r="D33" s="41" t="s">
        <v>41</v>
      </c>
      <c r="E33" s="45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</row>
    <row r="34" spans="1:11" s="27" customFormat="1" ht="53.4" x14ac:dyDescent="0.3">
      <c r="A34" s="124"/>
      <c r="B34" s="124"/>
      <c r="C34" s="124"/>
      <c r="D34" s="41" t="s">
        <v>42</v>
      </c>
      <c r="E34" s="45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</row>
    <row r="35" spans="1:11" s="27" customFormat="1" ht="66.599999999999994" x14ac:dyDescent="0.3">
      <c r="A35" s="124"/>
      <c r="B35" s="124"/>
      <c r="C35" s="124"/>
      <c r="D35" s="41" t="s">
        <v>43</v>
      </c>
      <c r="E35" s="45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</row>
    <row r="36" spans="1:11" s="27" customFormat="1" ht="40.200000000000003" x14ac:dyDescent="0.3">
      <c r="A36" s="125"/>
      <c r="B36" s="125"/>
      <c r="C36" s="125"/>
      <c r="D36" s="41" t="s">
        <v>44</v>
      </c>
      <c r="E36" s="45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</row>
    <row r="37" spans="1:11" s="27" customFormat="1" ht="15" customHeight="1" x14ac:dyDescent="0.3">
      <c r="A37" s="152" t="s">
        <v>288</v>
      </c>
      <c r="B37" s="152" t="s">
        <v>287</v>
      </c>
      <c r="C37" s="152"/>
      <c r="D37" s="39" t="s">
        <v>45</v>
      </c>
      <c r="E37" s="45">
        <f>F37+G37+H37+I37+J37+K37</f>
        <v>49.95</v>
      </c>
      <c r="F37" s="33">
        <f>F38+F39+F40+F41+F42</f>
        <v>0</v>
      </c>
      <c r="G37" s="46">
        <f t="shared" ref="G37:K37" si="12">G38+G39+G40+G41+G42</f>
        <v>49.95</v>
      </c>
      <c r="H37" s="46">
        <f t="shared" si="12"/>
        <v>0</v>
      </c>
      <c r="I37" s="46">
        <f t="shared" si="12"/>
        <v>0</v>
      </c>
      <c r="J37" s="46">
        <f t="shared" si="12"/>
        <v>0</v>
      </c>
      <c r="K37" s="46">
        <f t="shared" si="12"/>
        <v>0</v>
      </c>
    </row>
    <row r="38" spans="1:11" s="27" customFormat="1" ht="53.4" x14ac:dyDescent="0.3">
      <c r="A38" s="152"/>
      <c r="B38" s="152"/>
      <c r="C38" s="152"/>
      <c r="D38" s="41" t="s">
        <v>40</v>
      </c>
      <c r="E38" s="45">
        <f t="shared" ref="E38:E42" si="13">F38+G38+H38+I38+J38+K38</f>
        <v>49.95</v>
      </c>
      <c r="F38" s="36">
        <v>0</v>
      </c>
      <c r="G38" s="44">
        <v>49.95</v>
      </c>
      <c r="H38" s="43">
        <v>0</v>
      </c>
      <c r="I38" s="43">
        <v>0</v>
      </c>
      <c r="J38" s="43">
        <v>0</v>
      </c>
      <c r="K38" s="43">
        <v>0</v>
      </c>
    </row>
    <row r="39" spans="1:11" s="27" customFormat="1" ht="66.599999999999994" x14ac:dyDescent="0.3">
      <c r="A39" s="152"/>
      <c r="B39" s="152"/>
      <c r="C39" s="152"/>
      <c r="D39" s="41" t="s">
        <v>41</v>
      </c>
      <c r="E39" s="45">
        <f t="shared" si="13"/>
        <v>0</v>
      </c>
      <c r="F39" s="35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</row>
    <row r="40" spans="1:11" s="27" customFormat="1" ht="53.4" x14ac:dyDescent="0.3">
      <c r="A40" s="152"/>
      <c r="B40" s="152"/>
      <c r="C40" s="152"/>
      <c r="D40" s="41" t="s">
        <v>42</v>
      </c>
      <c r="E40" s="45">
        <f t="shared" si="13"/>
        <v>0</v>
      </c>
      <c r="F40" s="35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</row>
    <row r="41" spans="1:11" s="27" customFormat="1" ht="66.599999999999994" x14ac:dyDescent="0.3">
      <c r="A41" s="152"/>
      <c r="B41" s="152"/>
      <c r="C41" s="152"/>
      <c r="D41" s="41" t="s">
        <v>43</v>
      </c>
      <c r="E41" s="45">
        <f t="shared" si="13"/>
        <v>0</v>
      </c>
      <c r="F41" s="35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</row>
    <row r="42" spans="1:11" s="27" customFormat="1" ht="40.200000000000003" x14ac:dyDescent="0.3">
      <c r="A42" s="152"/>
      <c r="B42" s="152"/>
      <c r="C42" s="152"/>
      <c r="D42" s="41" t="s">
        <v>44</v>
      </c>
      <c r="E42" s="45">
        <f t="shared" si="13"/>
        <v>0</v>
      </c>
      <c r="F42" s="35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</row>
    <row r="43" spans="1:11" s="27" customFormat="1" x14ac:dyDescent="0.3">
      <c r="A43" s="152" t="s">
        <v>59</v>
      </c>
      <c r="B43" s="152" t="s">
        <v>283</v>
      </c>
      <c r="C43" s="152"/>
      <c r="D43" s="39" t="s">
        <v>45</v>
      </c>
      <c r="E43" s="45">
        <f>F43+G43+H43+I43+J43+K43</f>
        <v>12210.130000000001</v>
      </c>
      <c r="F43" s="33">
        <f>F44+F45+F46+F47+F48</f>
        <v>1287.78</v>
      </c>
      <c r="G43" s="46">
        <f t="shared" ref="G43:K43" si="14">G44+G45+G46+G47+G48</f>
        <v>2745.92</v>
      </c>
      <c r="H43" s="46">
        <f t="shared" si="14"/>
        <v>1908.84</v>
      </c>
      <c r="I43" s="46">
        <f t="shared" si="14"/>
        <v>2068.39</v>
      </c>
      <c r="J43" s="46">
        <f t="shared" si="14"/>
        <v>2006.1</v>
      </c>
      <c r="K43" s="46">
        <f t="shared" si="14"/>
        <v>2193.1</v>
      </c>
    </row>
    <row r="44" spans="1:11" s="27" customFormat="1" ht="53.4" x14ac:dyDescent="0.3">
      <c r="A44" s="152"/>
      <c r="B44" s="152"/>
      <c r="C44" s="152"/>
      <c r="D44" s="41" t="s">
        <v>40</v>
      </c>
      <c r="E44" s="45">
        <f t="shared" ref="E44:E48" si="15">F44+G44+H44+I44+J44+K44</f>
        <v>12210.130000000001</v>
      </c>
      <c r="F44" s="36">
        <v>1287.78</v>
      </c>
      <c r="G44" s="44">
        <v>2745.92</v>
      </c>
      <c r="H44" s="43">
        <v>1908.84</v>
      </c>
      <c r="I44" s="43">
        <v>2068.39</v>
      </c>
      <c r="J44" s="91">
        <v>2006.1</v>
      </c>
      <c r="K44" s="43">
        <v>2193.1</v>
      </c>
    </row>
    <row r="45" spans="1:11" s="27" customFormat="1" ht="66.599999999999994" x14ac:dyDescent="0.3">
      <c r="A45" s="152"/>
      <c r="B45" s="152"/>
      <c r="C45" s="152"/>
      <c r="D45" s="41" t="s">
        <v>41</v>
      </c>
      <c r="E45" s="45">
        <f t="shared" si="15"/>
        <v>0</v>
      </c>
      <c r="F45" s="35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</row>
    <row r="46" spans="1:11" s="27" customFormat="1" ht="53.4" x14ac:dyDescent="0.3">
      <c r="A46" s="152"/>
      <c r="B46" s="152"/>
      <c r="C46" s="152"/>
      <c r="D46" s="41" t="s">
        <v>42</v>
      </c>
      <c r="E46" s="45">
        <f t="shared" si="15"/>
        <v>0</v>
      </c>
      <c r="F46" s="35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</row>
    <row r="47" spans="1:11" s="27" customFormat="1" ht="66.599999999999994" x14ac:dyDescent="0.3">
      <c r="A47" s="152"/>
      <c r="B47" s="152"/>
      <c r="C47" s="152"/>
      <c r="D47" s="41" t="s">
        <v>43</v>
      </c>
      <c r="E47" s="45">
        <f t="shared" si="15"/>
        <v>0</v>
      </c>
      <c r="F47" s="35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</row>
    <row r="48" spans="1:11" s="27" customFormat="1" ht="40.200000000000003" x14ac:dyDescent="0.3">
      <c r="A48" s="152"/>
      <c r="B48" s="152"/>
      <c r="C48" s="152"/>
      <c r="D48" s="41" t="s">
        <v>44</v>
      </c>
      <c r="E48" s="45">
        <f t="shared" si="15"/>
        <v>0</v>
      </c>
      <c r="F48" s="35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</row>
    <row r="49" spans="1:11" x14ac:dyDescent="0.3">
      <c r="A49" s="140" t="s">
        <v>47</v>
      </c>
      <c r="B49" s="140" t="s">
        <v>60</v>
      </c>
      <c r="C49" s="140" t="s">
        <v>63</v>
      </c>
      <c r="D49" s="52" t="s">
        <v>45</v>
      </c>
      <c r="E49" s="53">
        <f>SUM(F49:K49)</f>
        <v>122986.73</v>
      </c>
      <c r="F49" s="53">
        <f>SUM(F50:F54)</f>
        <v>5535.6100000000006</v>
      </c>
      <c r="G49" s="53">
        <f t="shared" ref="G49:H49" si="16">SUM(G50:G54)</f>
        <v>44004.47</v>
      </c>
      <c r="H49" s="53">
        <f t="shared" si="16"/>
        <v>33299.599999999999</v>
      </c>
      <c r="I49" s="51">
        <f>I50+I51</f>
        <v>13336.82</v>
      </c>
      <c r="J49" s="51">
        <f t="shared" ref="J49:K49" si="17">J50+J51</f>
        <v>26797.83</v>
      </c>
      <c r="K49" s="51">
        <f t="shared" si="17"/>
        <v>12.4</v>
      </c>
    </row>
    <row r="50" spans="1:11" ht="53.4" x14ac:dyDescent="0.3">
      <c r="A50" s="140"/>
      <c r="B50" s="140"/>
      <c r="C50" s="140"/>
      <c r="D50" s="54" t="s">
        <v>40</v>
      </c>
      <c r="E50" s="55">
        <f t="shared" ref="E50:E54" si="18">SUM(F50:K50)</f>
        <v>49171.83</v>
      </c>
      <c r="F50" s="56">
        <f t="shared" ref="F50:G53" si="19">F56+F96+F251</f>
        <v>1713.31</v>
      </c>
      <c r="G50" s="56">
        <f t="shared" si="19"/>
        <v>5400.06</v>
      </c>
      <c r="H50" s="56">
        <f>H56+H96+H236</f>
        <v>8960.5199999999986</v>
      </c>
      <c r="I50" s="56">
        <f>I56+I96+I236</f>
        <v>9822.42</v>
      </c>
      <c r="J50" s="56">
        <f>J56+J96+J236</f>
        <v>23275.52</v>
      </c>
      <c r="K50" s="56">
        <f>K56+K96+K236</f>
        <v>0</v>
      </c>
    </row>
    <row r="51" spans="1:11" ht="66.599999999999994" x14ac:dyDescent="0.3">
      <c r="A51" s="140"/>
      <c r="B51" s="140"/>
      <c r="C51" s="140"/>
      <c r="D51" s="54" t="s">
        <v>41</v>
      </c>
      <c r="E51" s="53">
        <f t="shared" si="18"/>
        <v>16789.7</v>
      </c>
      <c r="F51" s="57">
        <f t="shared" si="19"/>
        <v>3822.3</v>
      </c>
      <c r="G51" s="56">
        <f t="shared" si="19"/>
        <v>587.61</v>
      </c>
      <c r="H51" s="56">
        <f>H57+H98+H237</f>
        <v>5330.68</v>
      </c>
      <c r="I51" s="56">
        <f>I57+I98+I237</f>
        <v>3514.4</v>
      </c>
      <c r="J51" s="56">
        <f>J57+J97+J237</f>
        <v>3522.31</v>
      </c>
      <c r="K51" s="56">
        <f>K57+K98+K237</f>
        <v>12.4</v>
      </c>
    </row>
    <row r="52" spans="1:11" ht="53.4" x14ac:dyDescent="0.3">
      <c r="A52" s="140"/>
      <c r="B52" s="140"/>
      <c r="C52" s="140"/>
      <c r="D52" s="54" t="s">
        <v>42</v>
      </c>
      <c r="E52" s="53">
        <f t="shared" si="18"/>
        <v>57025.200000000004</v>
      </c>
      <c r="F52" s="57">
        <f t="shared" si="19"/>
        <v>0</v>
      </c>
      <c r="G52" s="56">
        <f t="shared" si="19"/>
        <v>38016.800000000003</v>
      </c>
      <c r="H52" s="56">
        <f t="shared" ref="H52:K53" si="20">H58+H98+H253</f>
        <v>19008.400000000001</v>
      </c>
      <c r="I52" s="56">
        <f t="shared" si="20"/>
        <v>0</v>
      </c>
      <c r="J52" s="56">
        <f t="shared" si="20"/>
        <v>0</v>
      </c>
      <c r="K52" s="56">
        <f t="shared" si="20"/>
        <v>0</v>
      </c>
    </row>
    <row r="53" spans="1:11" ht="66.599999999999994" x14ac:dyDescent="0.3">
      <c r="A53" s="140"/>
      <c r="B53" s="140"/>
      <c r="C53" s="140"/>
      <c r="D53" s="54" t="s">
        <v>43</v>
      </c>
      <c r="E53" s="53">
        <f t="shared" si="18"/>
        <v>0</v>
      </c>
      <c r="F53" s="57">
        <f t="shared" si="19"/>
        <v>0</v>
      </c>
      <c r="G53" s="56">
        <f t="shared" si="19"/>
        <v>0</v>
      </c>
      <c r="H53" s="56">
        <f t="shared" si="20"/>
        <v>0</v>
      </c>
      <c r="I53" s="56">
        <f t="shared" si="20"/>
        <v>0</v>
      </c>
      <c r="J53" s="56">
        <f t="shared" si="20"/>
        <v>0</v>
      </c>
      <c r="K53" s="56">
        <f t="shared" si="20"/>
        <v>0</v>
      </c>
    </row>
    <row r="54" spans="1:11" ht="40.200000000000003" x14ac:dyDescent="0.3">
      <c r="A54" s="140"/>
      <c r="B54" s="140"/>
      <c r="C54" s="140"/>
      <c r="D54" s="54" t="s">
        <v>44</v>
      </c>
      <c r="E54" s="53">
        <f t="shared" si="18"/>
        <v>0</v>
      </c>
      <c r="F54" s="57"/>
      <c r="G54" s="57"/>
      <c r="H54" s="57"/>
      <c r="I54" s="57"/>
      <c r="J54" s="57"/>
      <c r="K54" s="57"/>
    </row>
    <row r="55" spans="1:11" x14ac:dyDescent="0.3">
      <c r="A55" s="119" t="s">
        <v>46</v>
      </c>
      <c r="B55" s="119" t="s">
        <v>104</v>
      </c>
      <c r="C55" s="119" t="s">
        <v>63</v>
      </c>
      <c r="D55" s="59" t="s">
        <v>45</v>
      </c>
      <c r="E55" s="61">
        <f>E65+E70</f>
        <v>37443.68</v>
      </c>
      <c r="F55" s="61">
        <f>F56+F57+F58+F59</f>
        <v>4052.3</v>
      </c>
      <c r="G55" s="79">
        <f t="shared" ref="G55:K55" si="21">G56+G57+G58+G59</f>
        <v>2783.6</v>
      </c>
      <c r="H55" s="61">
        <f t="shared" si="21"/>
        <v>4418.67</v>
      </c>
      <c r="I55" s="61">
        <f t="shared" si="21"/>
        <v>8029.4</v>
      </c>
      <c r="J55" s="61">
        <f t="shared" si="21"/>
        <v>19179.710000000003</v>
      </c>
      <c r="K55" s="61">
        <f t="shared" si="21"/>
        <v>12.4</v>
      </c>
    </row>
    <row r="56" spans="1:11" ht="53.4" x14ac:dyDescent="0.3">
      <c r="A56" s="132"/>
      <c r="B56" s="132"/>
      <c r="C56" s="132"/>
      <c r="D56" s="62" t="s">
        <v>40</v>
      </c>
      <c r="E56" s="61">
        <f>E66+E72</f>
        <v>35647.279999999999</v>
      </c>
      <c r="F56" s="61">
        <f>F66+F71</f>
        <v>230</v>
      </c>
      <c r="G56" s="61">
        <f>G66+G71+G61</f>
        <v>2580</v>
      </c>
      <c r="H56" s="61">
        <f t="shared" ref="H56:K56" si="22">H66+H71+H61</f>
        <v>4280</v>
      </c>
      <c r="I56" s="61">
        <f t="shared" si="22"/>
        <v>8015</v>
      </c>
      <c r="J56" s="61">
        <f>J61+J66</f>
        <v>19157.400000000001</v>
      </c>
      <c r="K56" s="61">
        <f t="shared" si="22"/>
        <v>0</v>
      </c>
    </row>
    <row r="57" spans="1:11" ht="66.599999999999994" x14ac:dyDescent="0.3">
      <c r="A57" s="132"/>
      <c r="B57" s="132"/>
      <c r="C57" s="132"/>
      <c r="D57" s="62" t="s">
        <v>41</v>
      </c>
      <c r="E57" s="61">
        <f>E67+E73</f>
        <v>2000</v>
      </c>
      <c r="F57" s="61">
        <f>F67+F72</f>
        <v>3822.3</v>
      </c>
      <c r="G57" s="61">
        <f>G67+G72+G62</f>
        <v>203.6</v>
      </c>
      <c r="H57" s="61">
        <f t="shared" ref="H57:K57" si="23">H67+H72+H62</f>
        <v>138.66999999999999</v>
      </c>
      <c r="I57" s="61">
        <f t="shared" si="23"/>
        <v>14.4</v>
      </c>
      <c r="J57" s="61">
        <f t="shared" si="23"/>
        <v>22.31</v>
      </c>
      <c r="K57" s="61">
        <f t="shared" si="23"/>
        <v>12.4</v>
      </c>
    </row>
    <row r="58" spans="1:11" ht="53.4" x14ac:dyDescent="0.3">
      <c r="A58" s="132"/>
      <c r="B58" s="132"/>
      <c r="C58" s="132"/>
      <c r="D58" s="62" t="s">
        <v>42</v>
      </c>
      <c r="E58" s="61">
        <f>E68+E74</f>
        <v>0</v>
      </c>
      <c r="F58" s="61">
        <f>F68+F74</f>
        <v>0</v>
      </c>
      <c r="G58" s="61">
        <f>G68+G74+G63</f>
        <v>0</v>
      </c>
      <c r="H58" s="61">
        <f t="shared" ref="H58:K59" si="24">H68+H74</f>
        <v>0</v>
      </c>
      <c r="I58" s="61">
        <f t="shared" si="24"/>
        <v>0</v>
      </c>
      <c r="J58" s="61">
        <f>J68+J74</f>
        <v>0</v>
      </c>
      <c r="K58" s="61">
        <f t="shared" si="24"/>
        <v>0</v>
      </c>
    </row>
    <row r="59" spans="1:11" ht="54.75" customHeight="1" x14ac:dyDescent="0.3">
      <c r="A59" s="133"/>
      <c r="B59" s="133"/>
      <c r="C59" s="133"/>
      <c r="D59" s="62" t="s">
        <v>43</v>
      </c>
      <c r="E59" s="61">
        <f>E69+E75</f>
        <v>0</v>
      </c>
      <c r="F59" s="61">
        <f>F69+F75</f>
        <v>0</v>
      </c>
      <c r="G59" s="61">
        <f>G69+G75</f>
        <v>0</v>
      </c>
      <c r="H59" s="61">
        <f t="shared" si="24"/>
        <v>0</v>
      </c>
      <c r="I59" s="61">
        <f t="shared" si="24"/>
        <v>0</v>
      </c>
      <c r="J59" s="61">
        <f t="shared" si="24"/>
        <v>0</v>
      </c>
      <c r="K59" s="61">
        <f t="shared" si="24"/>
        <v>0</v>
      </c>
    </row>
    <row r="60" spans="1:11" ht="21" customHeight="1" x14ac:dyDescent="0.3">
      <c r="A60" s="123" t="s">
        <v>271</v>
      </c>
      <c r="B60" s="123" t="s">
        <v>284</v>
      </c>
      <c r="C60" s="123"/>
      <c r="D60" s="39" t="s">
        <v>45</v>
      </c>
      <c r="E60" s="42">
        <f>F60+G60+H60+I60+J60+K60</f>
        <v>3262.4</v>
      </c>
      <c r="F60" s="32">
        <f>F61+F62+F63+F64+F85</f>
        <v>2230</v>
      </c>
      <c r="G60" s="32">
        <f t="shared" ref="G60" si="25">G61+G62+G63+G64+G85</f>
        <v>280</v>
      </c>
      <c r="H60" s="32">
        <f t="shared" ref="H60" si="26">H61+H62+H63+H64+H85</f>
        <v>280</v>
      </c>
      <c r="I60" s="32">
        <f t="shared" ref="I60" si="27">I61+I62+I63+I64+I85</f>
        <v>315</v>
      </c>
      <c r="J60" s="32">
        <f t="shared" ref="J60" si="28">J61+J62+J63+J64+J85</f>
        <v>157.4</v>
      </c>
      <c r="K60" s="32">
        <f t="shared" ref="K60" si="29">K61+K62+K63+K64+K85</f>
        <v>0</v>
      </c>
    </row>
    <row r="61" spans="1:11" ht="56.25" customHeight="1" x14ac:dyDescent="0.3">
      <c r="A61" s="126"/>
      <c r="B61" s="126"/>
      <c r="C61" s="126"/>
      <c r="D61" s="41" t="s">
        <v>40</v>
      </c>
      <c r="E61" s="42">
        <f t="shared" ref="E61:E63" si="30">F61+G61+H61+I61+J61+K61</f>
        <v>1262.4000000000001</v>
      </c>
      <c r="F61" s="67">
        <v>230</v>
      </c>
      <c r="G61" s="75">
        <v>280</v>
      </c>
      <c r="H61" s="47">
        <v>280</v>
      </c>
      <c r="I61" s="47">
        <v>315</v>
      </c>
      <c r="J61" s="86">
        <v>157.4</v>
      </c>
      <c r="K61" s="47">
        <v>0</v>
      </c>
    </row>
    <row r="62" spans="1:11" ht="34.5" customHeight="1" x14ac:dyDescent="0.3">
      <c r="A62" s="126"/>
      <c r="B62" s="126"/>
      <c r="C62" s="126"/>
      <c r="D62" s="41" t="s">
        <v>41</v>
      </c>
      <c r="E62" s="42">
        <f t="shared" si="30"/>
        <v>2000</v>
      </c>
      <c r="F62" s="68">
        <v>2000</v>
      </c>
      <c r="G62" s="67">
        <v>0</v>
      </c>
      <c r="H62" s="47">
        <v>0</v>
      </c>
      <c r="I62" s="47">
        <v>0</v>
      </c>
      <c r="J62" s="47">
        <v>0</v>
      </c>
      <c r="K62" s="47">
        <v>0</v>
      </c>
    </row>
    <row r="63" spans="1:11" ht="36" customHeight="1" x14ac:dyDescent="0.3">
      <c r="A63" s="126"/>
      <c r="B63" s="126"/>
      <c r="C63" s="126"/>
      <c r="D63" s="41" t="s">
        <v>42</v>
      </c>
      <c r="E63" s="42">
        <f t="shared" si="30"/>
        <v>0</v>
      </c>
      <c r="F63" s="68">
        <v>0</v>
      </c>
      <c r="G63" s="67">
        <v>0</v>
      </c>
      <c r="H63" s="47">
        <v>0</v>
      </c>
      <c r="I63" s="47">
        <v>0</v>
      </c>
      <c r="J63" s="47">
        <v>0</v>
      </c>
      <c r="K63" s="47">
        <v>0</v>
      </c>
    </row>
    <row r="64" spans="1:11" ht="38.25" customHeight="1" x14ac:dyDescent="0.3">
      <c r="A64" s="127"/>
      <c r="B64" s="127"/>
      <c r="C64" s="127"/>
      <c r="D64" s="41" t="s">
        <v>43</v>
      </c>
      <c r="E64" s="42">
        <f>F64+G64+H64+I64+J64+K64</f>
        <v>0</v>
      </c>
      <c r="F64" s="68">
        <v>0</v>
      </c>
      <c r="G64" s="67">
        <v>0</v>
      </c>
      <c r="H64" s="47">
        <v>0</v>
      </c>
      <c r="I64" s="47">
        <v>0</v>
      </c>
      <c r="J64" s="47">
        <v>0</v>
      </c>
      <c r="K64" s="47">
        <v>0</v>
      </c>
    </row>
    <row r="65" spans="1:11" ht="15.6" customHeight="1" x14ac:dyDescent="0.3">
      <c r="A65" s="123" t="s">
        <v>271</v>
      </c>
      <c r="B65" s="123" t="s">
        <v>74</v>
      </c>
      <c r="C65" s="123"/>
      <c r="D65" s="39" t="s">
        <v>45</v>
      </c>
      <c r="E65" s="42">
        <f>F65+G65+H65+I65+J65+K65</f>
        <v>35230</v>
      </c>
      <c r="F65" s="32">
        <f>F66+F67+F68+F69+F90</f>
        <v>2230</v>
      </c>
      <c r="G65" s="32">
        <f t="shared" ref="G65:K65" si="31">G66+G67+G68+G69+G90</f>
        <v>2300</v>
      </c>
      <c r="H65" s="32">
        <f t="shared" si="31"/>
        <v>4000</v>
      </c>
      <c r="I65" s="32">
        <f t="shared" si="31"/>
        <v>7700</v>
      </c>
      <c r="J65" s="32">
        <f t="shared" si="31"/>
        <v>19000</v>
      </c>
      <c r="K65" s="32">
        <f t="shared" si="31"/>
        <v>0</v>
      </c>
    </row>
    <row r="66" spans="1:11" ht="62.4" customHeight="1" x14ac:dyDescent="0.3">
      <c r="A66" s="126"/>
      <c r="B66" s="126"/>
      <c r="C66" s="126"/>
      <c r="D66" s="41" t="s">
        <v>40</v>
      </c>
      <c r="E66" s="42">
        <f t="shared" ref="E66:E68" si="32">F66+G66+H66+I66+J66+K66</f>
        <v>33230</v>
      </c>
      <c r="F66" s="67">
        <v>230</v>
      </c>
      <c r="G66" s="67">
        <v>2300</v>
      </c>
      <c r="H66" s="47">
        <v>4000</v>
      </c>
      <c r="I66" s="47">
        <v>7700</v>
      </c>
      <c r="J66" s="86">
        <v>19000</v>
      </c>
      <c r="K66" s="47">
        <v>0</v>
      </c>
    </row>
    <row r="67" spans="1:11" ht="66.599999999999994" x14ac:dyDescent="0.3">
      <c r="A67" s="126"/>
      <c r="B67" s="126"/>
      <c r="C67" s="126"/>
      <c r="D67" s="41" t="s">
        <v>41</v>
      </c>
      <c r="E67" s="42">
        <f t="shared" si="32"/>
        <v>2000</v>
      </c>
      <c r="F67" s="68">
        <v>2000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</row>
    <row r="68" spans="1:11" ht="53.4" x14ac:dyDescent="0.3">
      <c r="A68" s="126"/>
      <c r="B68" s="126"/>
      <c r="C68" s="126"/>
      <c r="D68" s="41" t="s">
        <v>42</v>
      </c>
      <c r="E68" s="42">
        <f t="shared" si="32"/>
        <v>0</v>
      </c>
      <c r="F68" s="68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</row>
    <row r="69" spans="1:11" ht="66.599999999999994" x14ac:dyDescent="0.3">
      <c r="A69" s="127"/>
      <c r="B69" s="127"/>
      <c r="C69" s="127"/>
      <c r="D69" s="41" t="s">
        <v>43</v>
      </c>
      <c r="E69" s="42">
        <f>F69+G69+H69+I69+J69+K69</f>
        <v>0</v>
      </c>
      <c r="F69" s="68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</row>
    <row r="70" spans="1:11" x14ac:dyDescent="0.3">
      <c r="A70" s="123" t="s">
        <v>281</v>
      </c>
      <c r="B70" s="123" t="s">
        <v>274</v>
      </c>
      <c r="C70" s="123"/>
      <c r="D70" s="39" t="s">
        <v>45</v>
      </c>
      <c r="E70" s="48">
        <f>G70+F70+H70+I70+J70+K70</f>
        <v>2213.6799999999998</v>
      </c>
      <c r="F70" s="32">
        <f>F71+F72+F73+F74</f>
        <v>1822.3</v>
      </c>
      <c r="G70" s="32">
        <f t="shared" ref="G70:K70" si="33">G71+G72+G73+G74</f>
        <v>203.6</v>
      </c>
      <c r="H70" s="48">
        <f t="shared" si="33"/>
        <v>138.66999999999999</v>
      </c>
      <c r="I70" s="48">
        <f t="shared" si="33"/>
        <v>14.4</v>
      </c>
      <c r="J70" s="48">
        <f t="shared" si="33"/>
        <v>22.31</v>
      </c>
      <c r="K70" s="48">
        <f t="shared" si="33"/>
        <v>12.4</v>
      </c>
    </row>
    <row r="71" spans="1:11" ht="53.4" x14ac:dyDescent="0.3">
      <c r="A71" s="126"/>
      <c r="B71" s="126"/>
      <c r="C71" s="126"/>
      <c r="D71" s="41" t="s">
        <v>40</v>
      </c>
      <c r="E71" s="92">
        <f>F71+G71+H71+I71+J71+K71</f>
        <v>0</v>
      </c>
      <c r="F71" s="93">
        <v>0</v>
      </c>
      <c r="G71" s="93">
        <v>0</v>
      </c>
      <c r="H71" s="92">
        <v>0</v>
      </c>
      <c r="I71" s="92">
        <v>0</v>
      </c>
      <c r="J71" s="92">
        <v>0</v>
      </c>
      <c r="K71" s="92">
        <f t="shared" ref="K71" si="34">K76+K81+K86+K91</f>
        <v>0</v>
      </c>
    </row>
    <row r="72" spans="1:11" ht="66.599999999999994" x14ac:dyDescent="0.3">
      <c r="A72" s="126"/>
      <c r="B72" s="126"/>
      <c r="C72" s="126"/>
      <c r="D72" s="41" t="s">
        <v>41</v>
      </c>
      <c r="E72" s="92">
        <f>F72+G72+G72+H72+I72+J72+K72</f>
        <v>2417.2800000000002</v>
      </c>
      <c r="F72" s="93">
        <v>1822.3</v>
      </c>
      <c r="G72" s="93">
        <v>203.6</v>
      </c>
      <c r="H72" s="92">
        <v>138.66999999999999</v>
      </c>
      <c r="I72" s="92">
        <v>14.4</v>
      </c>
      <c r="J72" s="94">
        <v>22.31</v>
      </c>
      <c r="K72" s="92">
        <v>12.4</v>
      </c>
    </row>
    <row r="73" spans="1:11" ht="53.4" x14ac:dyDescent="0.3">
      <c r="A73" s="126"/>
      <c r="B73" s="126"/>
      <c r="C73" s="126"/>
      <c r="D73" s="41" t="s">
        <v>42</v>
      </c>
      <c r="E73" s="92">
        <f>F73+G73+H73+I73+J73+K73</f>
        <v>0</v>
      </c>
      <c r="F73" s="93">
        <v>0</v>
      </c>
      <c r="G73" s="92">
        <v>0</v>
      </c>
      <c r="H73" s="92">
        <v>0</v>
      </c>
      <c r="I73" s="92">
        <v>0</v>
      </c>
      <c r="J73" s="92">
        <v>0</v>
      </c>
      <c r="K73" s="92">
        <f t="shared" ref="F73:K74" si="35">K78+K83+K88+K93</f>
        <v>0</v>
      </c>
    </row>
    <row r="74" spans="1:11" ht="66.599999999999994" x14ac:dyDescent="0.3">
      <c r="A74" s="127"/>
      <c r="B74" s="127"/>
      <c r="C74" s="127"/>
      <c r="D74" s="41" t="s">
        <v>43</v>
      </c>
      <c r="E74" s="92">
        <f>F74+G74+H74+I74+J74+K74</f>
        <v>0</v>
      </c>
      <c r="F74" s="93">
        <f t="shared" si="35"/>
        <v>0</v>
      </c>
      <c r="G74" s="92">
        <f t="shared" si="35"/>
        <v>0</v>
      </c>
      <c r="H74" s="92">
        <f t="shared" si="35"/>
        <v>0</v>
      </c>
      <c r="I74" s="92">
        <f t="shared" si="35"/>
        <v>0</v>
      </c>
      <c r="J74" s="92">
        <f t="shared" si="35"/>
        <v>0</v>
      </c>
      <c r="K74" s="92">
        <f t="shared" si="35"/>
        <v>0</v>
      </c>
    </row>
    <row r="75" spans="1:11" ht="15" hidden="1" x14ac:dyDescent="0.25">
      <c r="A75" s="141" t="s">
        <v>245</v>
      </c>
      <c r="B75" s="123" t="s">
        <v>75</v>
      </c>
      <c r="C75" s="123"/>
      <c r="D75" s="39" t="s">
        <v>45</v>
      </c>
      <c r="E75" s="42">
        <f t="shared" ref="E75:E138" si="36">F75+G75+H75+I75+J75+K75</f>
        <v>0</v>
      </c>
      <c r="F75" s="32">
        <f>F76+F77+F78+F79</f>
        <v>0</v>
      </c>
      <c r="G75" s="48">
        <f t="shared" ref="G75:K75" si="37">G76+G77+G78+G79</f>
        <v>0</v>
      </c>
      <c r="H75" s="48">
        <f t="shared" si="37"/>
        <v>0</v>
      </c>
      <c r="I75" s="48">
        <f t="shared" si="37"/>
        <v>0</v>
      </c>
      <c r="J75" s="48">
        <f t="shared" si="37"/>
        <v>0</v>
      </c>
      <c r="K75" s="48">
        <f t="shared" si="37"/>
        <v>0</v>
      </c>
    </row>
    <row r="76" spans="1:11" ht="51.75" hidden="1" x14ac:dyDescent="0.25">
      <c r="A76" s="126"/>
      <c r="B76" s="126"/>
      <c r="C76" s="126"/>
      <c r="D76" s="41" t="s">
        <v>40</v>
      </c>
      <c r="E76" s="42">
        <f t="shared" si="36"/>
        <v>0</v>
      </c>
      <c r="F76" s="35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</row>
    <row r="77" spans="1:11" ht="64.5" hidden="1" x14ac:dyDescent="0.25">
      <c r="A77" s="126"/>
      <c r="B77" s="126"/>
      <c r="C77" s="126"/>
      <c r="D77" s="41" t="s">
        <v>41</v>
      </c>
      <c r="E77" s="42">
        <f t="shared" si="36"/>
        <v>0</v>
      </c>
      <c r="F77" s="3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</row>
    <row r="78" spans="1:11" ht="51.75" hidden="1" x14ac:dyDescent="0.25">
      <c r="A78" s="126"/>
      <c r="B78" s="126"/>
      <c r="C78" s="126"/>
      <c r="D78" s="41" t="s">
        <v>42</v>
      </c>
      <c r="E78" s="42">
        <f t="shared" si="36"/>
        <v>0</v>
      </c>
      <c r="F78" s="35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</row>
    <row r="79" spans="1:11" ht="64.5" hidden="1" x14ac:dyDescent="0.25">
      <c r="A79" s="127"/>
      <c r="B79" s="127"/>
      <c r="C79" s="127"/>
      <c r="D79" s="41" t="s">
        <v>43</v>
      </c>
      <c r="E79" s="42">
        <f t="shared" si="36"/>
        <v>0</v>
      </c>
      <c r="F79" s="3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</row>
    <row r="80" spans="1:11" ht="15" hidden="1" x14ac:dyDescent="0.25">
      <c r="A80" s="142" t="s">
        <v>246</v>
      </c>
      <c r="B80" s="123" t="s">
        <v>77</v>
      </c>
      <c r="C80" s="123"/>
      <c r="D80" s="39" t="s">
        <v>45</v>
      </c>
      <c r="E80" s="42">
        <f t="shared" si="36"/>
        <v>0</v>
      </c>
      <c r="F80" s="32">
        <f>F81+F82+F83+F84</f>
        <v>0</v>
      </c>
      <c r="G80" s="48">
        <f t="shared" ref="G80:K80" si="38">G81+G82+G83+G84</f>
        <v>0</v>
      </c>
      <c r="H80" s="48">
        <f t="shared" si="38"/>
        <v>0</v>
      </c>
      <c r="I80" s="48">
        <f t="shared" si="38"/>
        <v>0</v>
      </c>
      <c r="J80" s="48">
        <f t="shared" si="38"/>
        <v>0</v>
      </c>
      <c r="K80" s="48">
        <f t="shared" si="38"/>
        <v>0</v>
      </c>
    </row>
    <row r="81" spans="1:11" ht="51.75" hidden="1" x14ac:dyDescent="0.25">
      <c r="A81" s="143"/>
      <c r="B81" s="126"/>
      <c r="C81" s="126"/>
      <c r="D81" s="41" t="s">
        <v>40</v>
      </c>
      <c r="E81" s="42">
        <f t="shared" si="36"/>
        <v>0</v>
      </c>
      <c r="F81" s="32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</row>
    <row r="82" spans="1:11" ht="64.5" hidden="1" x14ac:dyDescent="0.25">
      <c r="A82" s="143"/>
      <c r="B82" s="126"/>
      <c r="C82" s="126"/>
      <c r="D82" s="41" t="s">
        <v>41</v>
      </c>
      <c r="E82" s="42">
        <f t="shared" si="36"/>
        <v>0</v>
      </c>
      <c r="F82" s="32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</row>
    <row r="83" spans="1:11" ht="51.75" hidden="1" x14ac:dyDescent="0.25">
      <c r="A83" s="143"/>
      <c r="B83" s="126"/>
      <c r="C83" s="126"/>
      <c r="D83" s="41" t="s">
        <v>42</v>
      </c>
      <c r="E83" s="42">
        <f t="shared" si="36"/>
        <v>0</v>
      </c>
      <c r="F83" s="32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</row>
    <row r="84" spans="1:11" ht="64.5" hidden="1" x14ac:dyDescent="0.25">
      <c r="A84" s="144"/>
      <c r="B84" s="127"/>
      <c r="C84" s="127"/>
      <c r="D84" s="41" t="s">
        <v>43</v>
      </c>
      <c r="E84" s="42">
        <f t="shared" si="36"/>
        <v>0</v>
      </c>
      <c r="F84" s="32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</row>
    <row r="85" spans="1:11" ht="15" hidden="1" x14ac:dyDescent="0.25">
      <c r="A85" s="142" t="s">
        <v>247</v>
      </c>
      <c r="B85" s="123" t="s">
        <v>78</v>
      </c>
      <c r="C85" s="123"/>
      <c r="D85" s="39" t="s">
        <v>45</v>
      </c>
      <c r="E85" s="42">
        <f t="shared" si="36"/>
        <v>0</v>
      </c>
      <c r="F85" s="32">
        <f>F86+F87+F88+F89</f>
        <v>0</v>
      </c>
      <c r="G85" s="48">
        <f t="shared" ref="G85:K85" si="39">G86+G87+G88+G89</f>
        <v>0</v>
      </c>
      <c r="H85" s="48">
        <f t="shared" si="39"/>
        <v>0</v>
      </c>
      <c r="I85" s="48">
        <f t="shared" si="39"/>
        <v>0</v>
      </c>
      <c r="J85" s="48">
        <f t="shared" si="39"/>
        <v>0</v>
      </c>
      <c r="K85" s="48">
        <f t="shared" si="39"/>
        <v>0</v>
      </c>
    </row>
    <row r="86" spans="1:11" ht="51.75" hidden="1" x14ac:dyDescent="0.25">
      <c r="A86" s="143"/>
      <c r="B86" s="126"/>
      <c r="C86" s="126"/>
      <c r="D86" s="41" t="s">
        <v>40</v>
      </c>
      <c r="E86" s="42">
        <f t="shared" si="36"/>
        <v>0</v>
      </c>
      <c r="F86" s="32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</row>
    <row r="87" spans="1:11" ht="64.5" hidden="1" x14ac:dyDescent="0.25">
      <c r="A87" s="143"/>
      <c r="B87" s="126"/>
      <c r="C87" s="126"/>
      <c r="D87" s="41" t="s">
        <v>41</v>
      </c>
      <c r="E87" s="42">
        <f t="shared" si="36"/>
        <v>0</v>
      </c>
      <c r="F87" s="32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</row>
    <row r="88" spans="1:11" ht="51.75" hidden="1" x14ac:dyDescent="0.25">
      <c r="A88" s="143"/>
      <c r="B88" s="126"/>
      <c r="C88" s="126"/>
      <c r="D88" s="41" t="s">
        <v>42</v>
      </c>
      <c r="E88" s="42">
        <f t="shared" si="36"/>
        <v>0</v>
      </c>
      <c r="F88" s="32">
        <f t="shared" ref="F88:J89" si="40">F89+F90+F91+F92+F283</f>
        <v>0</v>
      </c>
      <c r="G88" s="48">
        <f t="shared" si="40"/>
        <v>0</v>
      </c>
      <c r="H88" s="48">
        <f t="shared" si="40"/>
        <v>0</v>
      </c>
      <c r="I88" s="48">
        <f t="shared" si="40"/>
        <v>0</v>
      </c>
      <c r="J88" s="48">
        <f t="shared" si="40"/>
        <v>0</v>
      </c>
      <c r="K88" s="44">
        <v>0</v>
      </c>
    </row>
    <row r="89" spans="1:11" ht="64.5" hidden="1" x14ac:dyDescent="0.25">
      <c r="A89" s="144"/>
      <c r="B89" s="127"/>
      <c r="C89" s="127"/>
      <c r="D89" s="41" t="s">
        <v>43</v>
      </c>
      <c r="E89" s="42">
        <f t="shared" si="36"/>
        <v>0</v>
      </c>
      <c r="F89" s="32">
        <f t="shared" si="40"/>
        <v>0</v>
      </c>
      <c r="G89" s="48">
        <f t="shared" si="40"/>
        <v>0</v>
      </c>
      <c r="H89" s="48">
        <f t="shared" si="40"/>
        <v>0</v>
      </c>
      <c r="I89" s="48">
        <f t="shared" si="40"/>
        <v>0</v>
      </c>
      <c r="J89" s="48">
        <f t="shared" si="40"/>
        <v>0</v>
      </c>
      <c r="K89" s="44">
        <v>0</v>
      </c>
    </row>
    <row r="90" spans="1:11" ht="15.6" hidden="1" customHeight="1" x14ac:dyDescent="0.25">
      <c r="A90" s="123" t="s">
        <v>248</v>
      </c>
      <c r="B90" s="123" t="s">
        <v>80</v>
      </c>
      <c r="C90" s="123"/>
      <c r="D90" s="39" t="s">
        <v>45</v>
      </c>
      <c r="E90" s="42">
        <f t="shared" si="36"/>
        <v>0</v>
      </c>
      <c r="F90" s="32">
        <f>F91+F92+F93+F94</f>
        <v>0</v>
      </c>
      <c r="G90" s="48">
        <f t="shared" ref="G90:K90" si="41">G91+G92+G93+G94</f>
        <v>0</v>
      </c>
      <c r="H90" s="48">
        <f t="shared" si="41"/>
        <v>0</v>
      </c>
      <c r="I90" s="48">
        <f t="shared" si="41"/>
        <v>0</v>
      </c>
      <c r="J90" s="48">
        <f t="shared" si="41"/>
        <v>0</v>
      </c>
      <c r="K90" s="48">
        <f t="shared" si="41"/>
        <v>0</v>
      </c>
    </row>
    <row r="91" spans="1:11" ht="15.6" hidden="1" customHeight="1" x14ac:dyDescent="0.25">
      <c r="A91" s="126"/>
      <c r="B91" s="126"/>
      <c r="C91" s="126"/>
      <c r="D91" s="41" t="s">
        <v>40</v>
      </c>
      <c r="E91" s="42">
        <f t="shared" si="36"/>
        <v>0</v>
      </c>
      <c r="F91" s="35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</row>
    <row r="92" spans="1:11" ht="64.5" hidden="1" x14ac:dyDescent="0.25">
      <c r="A92" s="126"/>
      <c r="B92" s="126"/>
      <c r="C92" s="126"/>
      <c r="D92" s="41" t="s">
        <v>41</v>
      </c>
      <c r="E92" s="42">
        <f t="shared" si="36"/>
        <v>0</v>
      </c>
      <c r="F92" s="35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</row>
    <row r="93" spans="1:11" ht="51.75" hidden="1" x14ac:dyDescent="0.25">
      <c r="A93" s="126"/>
      <c r="B93" s="126"/>
      <c r="C93" s="126"/>
      <c r="D93" s="41" t="s">
        <v>42</v>
      </c>
      <c r="E93" s="42">
        <f t="shared" si="36"/>
        <v>0</v>
      </c>
      <c r="F93" s="35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</row>
    <row r="94" spans="1:11" ht="64.5" hidden="1" x14ac:dyDescent="0.25">
      <c r="A94" s="127"/>
      <c r="B94" s="127"/>
      <c r="C94" s="127"/>
      <c r="D94" s="41" t="s">
        <v>43</v>
      </c>
      <c r="E94" s="42">
        <f t="shared" si="36"/>
        <v>0</v>
      </c>
      <c r="F94" s="35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</row>
    <row r="95" spans="1:11" ht="15.6" customHeight="1" x14ac:dyDescent="0.3">
      <c r="A95" s="151" t="s">
        <v>59</v>
      </c>
      <c r="B95" s="151" t="s">
        <v>86</v>
      </c>
      <c r="C95" s="151" t="s">
        <v>64</v>
      </c>
      <c r="D95" s="74" t="s">
        <v>45</v>
      </c>
      <c r="E95" s="60">
        <f t="shared" si="36"/>
        <v>12679.2</v>
      </c>
      <c r="F95" s="61">
        <f>F96+F97+F98+F99</f>
        <v>1483.31</v>
      </c>
      <c r="G95" s="61">
        <f t="shared" ref="G95:K95" si="42">G96+G97+G98+G99</f>
        <v>2820.0600000000004</v>
      </c>
      <c r="H95" s="61">
        <f t="shared" si="42"/>
        <v>4158.3499999999995</v>
      </c>
      <c r="I95" s="61">
        <f t="shared" si="42"/>
        <v>1620.5</v>
      </c>
      <c r="J95" s="61">
        <f t="shared" si="42"/>
        <v>2596.98</v>
      </c>
      <c r="K95" s="61">
        <f t="shared" si="42"/>
        <v>0</v>
      </c>
    </row>
    <row r="96" spans="1:11" ht="53.4" x14ac:dyDescent="0.3">
      <c r="A96" s="151"/>
      <c r="B96" s="151"/>
      <c r="C96" s="151"/>
      <c r="D96" s="62" t="s">
        <v>40</v>
      </c>
      <c r="E96" s="60">
        <f t="shared" si="36"/>
        <v>12679.2</v>
      </c>
      <c r="F96" s="61">
        <f>F101+F106+F171</f>
        <v>1483.31</v>
      </c>
      <c r="G96" s="61">
        <f t="shared" ref="G96" si="43">G101+G106+G171</f>
        <v>2820.0600000000004</v>
      </c>
      <c r="H96" s="61">
        <f t="shared" ref="H96:K98" si="44">H101+H106+H171+H231</f>
        <v>4158.3499999999995</v>
      </c>
      <c r="I96" s="61">
        <f t="shared" si="44"/>
        <v>1620.5</v>
      </c>
      <c r="J96" s="61">
        <f>J101+J106+J171</f>
        <v>2596.98</v>
      </c>
      <c r="K96" s="61">
        <f t="shared" si="44"/>
        <v>0</v>
      </c>
    </row>
    <row r="97" spans="1:11" ht="66.599999999999994" x14ac:dyDescent="0.3">
      <c r="A97" s="151"/>
      <c r="B97" s="151"/>
      <c r="C97" s="151"/>
      <c r="D97" s="62" t="s">
        <v>41</v>
      </c>
      <c r="E97" s="60">
        <f t="shared" si="36"/>
        <v>0</v>
      </c>
      <c r="F97" s="61">
        <f>F102+F107+F172+F177</f>
        <v>0</v>
      </c>
      <c r="G97" s="61">
        <f t="shared" ref="G97" si="45">G102+G107+G172+G177</f>
        <v>0</v>
      </c>
      <c r="H97" s="61">
        <f t="shared" si="44"/>
        <v>0</v>
      </c>
      <c r="I97" s="61">
        <f t="shared" si="44"/>
        <v>0</v>
      </c>
      <c r="J97" s="61">
        <f t="shared" si="44"/>
        <v>0</v>
      </c>
      <c r="K97" s="61">
        <f t="shared" si="44"/>
        <v>0</v>
      </c>
    </row>
    <row r="98" spans="1:11" ht="53.4" x14ac:dyDescent="0.3">
      <c r="A98" s="151"/>
      <c r="B98" s="151"/>
      <c r="C98" s="151"/>
      <c r="D98" s="62" t="s">
        <v>42</v>
      </c>
      <c r="E98" s="60">
        <f t="shared" si="36"/>
        <v>0</v>
      </c>
      <c r="F98" s="61">
        <f t="shared" ref="F98:K99" si="46">F103+F178</f>
        <v>0</v>
      </c>
      <c r="G98" s="61">
        <f t="shared" si="46"/>
        <v>0</v>
      </c>
      <c r="H98" s="61">
        <f t="shared" si="44"/>
        <v>0</v>
      </c>
      <c r="I98" s="61">
        <f t="shared" si="44"/>
        <v>0</v>
      </c>
      <c r="J98" s="61">
        <f t="shared" si="44"/>
        <v>0</v>
      </c>
      <c r="K98" s="61">
        <f t="shared" si="44"/>
        <v>0</v>
      </c>
    </row>
    <row r="99" spans="1:11" ht="66.599999999999994" x14ac:dyDescent="0.3">
      <c r="A99" s="151"/>
      <c r="B99" s="151"/>
      <c r="C99" s="151"/>
      <c r="D99" s="62" t="s">
        <v>43</v>
      </c>
      <c r="E99" s="60">
        <f t="shared" si="36"/>
        <v>0</v>
      </c>
      <c r="F99" s="61">
        <f t="shared" si="46"/>
        <v>0</v>
      </c>
      <c r="G99" s="61">
        <f t="shared" si="46"/>
        <v>0</v>
      </c>
      <c r="H99" s="61">
        <f>H104+H109+H174+H234</f>
        <v>0</v>
      </c>
      <c r="I99" s="61">
        <f t="shared" si="46"/>
        <v>0</v>
      </c>
      <c r="J99" s="61">
        <f t="shared" si="46"/>
        <v>0</v>
      </c>
      <c r="K99" s="61">
        <f t="shared" si="46"/>
        <v>0</v>
      </c>
    </row>
    <row r="100" spans="1:11" ht="15.6" customHeight="1" x14ac:dyDescent="0.3">
      <c r="A100" s="128" t="s">
        <v>82</v>
      </c>
      <c r="B100" s="123" t="s">
        <v>327</v>
      </c>
      <c r="C100" s="123"/>
      <c r="D100" s="39" t="s">
        <v>45</v>
      </c>
      <c r="E100" s="42">
        <f t="shared" si="36"/>
        <v>6620.18</v>
      </c>
      <c r="F100" s="37">
        <f>F101+F102+F103+F104</f>
        <v>1039.76</v>
      </c>
      <c r="G100" s="37">
        <f t="shared" ref="G100:K100" si="47">G101+G102+G103+G104</f>
        <v>2084.5700000000002</v>
      </c>
      <c r="H100" s="37">
        <f t="shared" si="47"/>
        <v>1639.52</v>
      </c>
      <c r="I100" s="37">
        <f t="shared" si="47"/>
        <v>225</v>
      </c>
      <c r="J100" s="37">
        <f t="shared" si="47"/>
        <v>1631.33</v>
      </c>
      <c r="K100" s="37">
        <f t="shared" si="47"/>
        <v>0</v>
      </c>
    </row>
    <row r="101" spans="1:11" ht="53.4" x14ac:dyDescent="0.3">
      <c r="A101" s="129"/>
      <c r="B101" s="126"/>
      <c r="C101" s="126"/>
      <c r="D101" s="41" t="s">
        <v>40</v>
      </c>
      <c r="E101" s="42">
        <f t="shared" si="36"/>
        <v>6620.18</v>
      </c>
      <c r="F101" s="37">
        <v>1039.76</v>
      </c>
      <c r="G101" s="40">
        <v>2084.5700000000002</v>
      </c>
      <c r="H101" s="40">
        <v>1639.52</v>
      </c>
      <c r="I101" s="40">
        <v>225</v>
      </c>
      <c r="J101" s="87">
        <v>1631.33</v>
      </c>
      <c r="K101" s="40">
        <f t="shared" ref="K101" si="48">K106+K111+K116+K121+K126+K131+K136+K141+K146+K151+K156+K161+K166</f>
        <v>0</v>
      </c>
    </row>
    <row r="102" spans="1:11" ht="66.599999999999994" x14ac:dyDescent="0.3">
      <c r="A102" s="129"/>
      <c r="B102" s="126"/>
      <c r="C102" s="126"/>
      <c r="D102" s="41" t="s">
        <v>41</v>
      </c>
      <c r="E102" s="42">
        <f t="shared" si="36"/>
        <v>0</v>
      </c>
      <c r="F102" s="37">
        <f t="shared" ref="F102:K104" si="49">F107+F112+F117+F122+F127+F132+F137+F142+F147+F152+F157+F162+F167+F177+F182+F187+F192+F197+F202+F207+F212+F217+F222</f>
        <v>0</v>
      </c>
      <c r="G102" s="40">
        <f t="shared" si="49"/>
        <v>0</v>
      </c>
      <c r="H102" s="40">
        <f t="shared" si="49"/>
        <v>0</v>
      </c>
      <c r="I102" s="40">
        <f t="shared" si="49"/>
        <v>0</v>
      </c>
      <c r="J102" s="40">
        <f t="shared" si="49"/>
        <v>0</v>
      </c>
      <c r="K102" s="40">
        <f t="shared" si="49"/>
        <v>0</v>
      </c>
    </row>
    <row r="103" spans="1:11" ht="53.4" x14ac:dyDescent="0.3">
      <c r="A103" s="129"/>
      <c r="B103" s="126"/>
      <c r="C103" s="126"/>
      <c r="D103" s="41" t="s">
        <v>42</v>
      </c>
      <c r="E103" s="42">
        <f t="shared" si="36"/>
        <v>0</v>
      </c>
      <c r="F103" s="37">
        <f t="shared" si="49"/>
        <v>0</v>
      </c>
      <c r="G103" s="40">
        <f t="shared" si="49"/>
        <v>0</v>
      </c>
      <c r="H103" s="40">
        <f t="shared" si="49"/>
        <v>0</v>
      </c>
      <c r="I103" s="40">
        <f t="shared" si="49"/>
        <v>0</v>
      </c>
      <c r="J103" s="40">
        <f t="shared" si="49"/>
        <v>0</v>
      </c>
      <c r="K103" s="40">
        <f t="shared" si="49"/>
        <v>0</v>
      </c>
    </row>
    <row r="104" spans="1:11" ht="66.599999999999994" x14ac:dyDescent="0.3">
      <c r="A104" s="130"/>
      <c r="B104" s="127"/>
      <c r="C104" s="127"/>
      <c r="D104" s="41" t="s">
        <v>43</v>
      </c>
      <c r="E104" s="42">
        <f t="shared" si="36"/>
        <v>0</v>
      </c>
      <c r="F104" s="37">
        <f t="shared" si="49"/>
        <v>0</v>
      </c>
      <c r="G104" s="40">
        <f t="shared" si="49"/>
        <v>0</v>
      </c>
      <c r="H104" s="40">
        <f t="shared" si="49"/>
        <v>0</v>
      </c>
      <c r="I104" s="40">
        <f t="shared" si="49"/>
        <v>0</v>
      </c>
      <c r="J104" s="40">
        <f t="shared" si="49"/>
        <v>0</v>
      </c>
      <c r="K104" s="40">
        <f t="shared" si="49"/>
        <v>0</v>
      </c>
    </row>
    <row r="105" spans="1:11" x14ac:dyDescent="0.3">
      <c r="A105" s="128" t="s">
        <v>76</v>
      </c>
      <c r="B105" s="123" t="s">
        <v>296</v>
      </c>
      <c r="C105" s="123"/>
      <c r="D105" s="39" t="s">
        <v>45</v>
      </c>
      <c r="E105" s="42">
        <f t="shared" si="36"/>
        <v>5661.1799999999994</v>
      </c>
      <c r="F105" s="32">
        <f>F106+F107+F108+F109</f>
        <v>375</v>
      </c>
      <c r="G105" s="32">
        <f t="shared" ref="G105:K105" si="50">G106+G107+G108+G109</f>
        <v>671.7</v>
      </c>
      <c r="H105" s="32">
        <f t="shared" si="50"/>
        <v>2333.33</v>
      </c>
      <c r="I105" s="32">
        <f t="shared" si="50"/>
        <v>1355.5</v>
      </c>
      <c r="J105" s="32">
        <f t="shared" si="50"/>
        <v>925.65</v>
      </c>
      <c r="K105" s="32">
        <f t="shared" si="50"/>
        <v>0</v>
      </c>
    </row>
    <row r="106" spans="1:11" ht="53.4" x14ac:dyDescent="0.3">
      <c r="A106" s="129"/>
      <c r="B106" s="126"/>
      <c r="C106" s="126"/>
      <c r="D106" s="41" t="s">
        <v>40</v>
      </c>
      <c r="E106" s="42">
        <f t="shared" si="36"/>
        <v>5661.1799999999994</v>
      </c>
      <c r="F106" s="35">
        <v>375</v>
      </c>
      <c r="G106" s="35">
        <v>671.7</v>
      </c>
      <c r="H106" s="44">
        <v>2333.33</v>
      </c>
      <c r="I106" s="44">
        <v>1355.5</v>
      </c>
      <c r="J106" s="88">
        <v>925.65</v>
      </c>
      <c r="K106" s="44">
        <v>0</v>
      </c>
    </row>
    <row r="107" spans="1:11" ht="66.599999999999994" x14ac:dyDescent="0.3">
      <c r="A107" s="129"/>
      <c r="B107" s="126"/>
      <c r="C107" s="126"/>
      <c r="D107" s="41" t="s">
        <v>41</v>
      </c>
      <c r="E107" s="42">
        <f t="shared" si="36"/>
        <v>0</v>
      </c>
      <c r="F107" s="35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</row>
    <row r="108" spans="1:11" ht="53.4" x14ac:dyDescent="0.3">
      <c r="A108" s="129"/>
      <c r="B108" s="126"/>
      <c r="C108" s="126"/>
      <c r="D108" s="41" t="s">
        <v>42</v>
      </c>
      <c r="E108" s="42">
        <f t="shared" si="36"/>
        <v>0</v>
      </c>
      <c r="F108" s="35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</row>
    <row r="109" spans="1:11" ht="66.599999999999994" x14ac:dyDescent="0.3">
      <c r="A109" s="130"/>
      <c r="B109" s="127"/>
      <c r="C109" s="127"/>
      <c r="D109" s="41" t="s">
        <v>43</v>
      </c>
      <c r="E109" s="42">
        <f t="shared" si="36"/>
        <v>0</v>
      </c>
      <c r="F109" s="35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</row>
    <row r="110" spans="1:11" ht="15" hidden="1" x14ac:dyDescent="0.25">
      <c r="A110" s="142" t="s">
        <v>249</v>
      </c>
      <c r="B110" s="123" t="s">
        <v>105</v>
      </c>
      <c r="C110" s="123"/>
      <c r="D110" s="39" t="s">
        <v>45</v>
      </c>
      <c r="E110" s="42">
        <f t="shared" si="36"/>
        <v>0</v>
      </c>
      <c r="F110" s="32">
        <f>F111+F112+F113+F114</f>
        <v>0</v>
      </c>
      <c r="G110" s="48">
        <f t="shared" ref="G110" si="51">G111+G112+G113+G114</f>
        <v>0</v>
      </c>
      <c r="H110" s="48">
        <f t="shared" ref="H110" si="52">H111+H112+H113+H114</f>
        <v>0</v>
      </c>
      <c r="I110" s="48">
        <f t="shared" ref="I110" si="53">I111+I112+I113+I114</f>
        <v>0</v>
      </c>
      <c r="J110" s="48">
        <f t="shared" ref="J110" si="54">J111+J112+J113+J114</f>
        <v>0</v>
      </c>
      <c r="K110" s="48">
        <f t="shared" ref="K110" si="55">K111+K112+K113+K114</f>
        <v>0</v>
      </c>
    </row>
    <row r="111" spans="1:11" ht="51.75" hidden="1" x14ac:dyDescent="0.25">
      <c r="A111" s="143"/>
      <c r="B111" s="126"/>
      <c r="C111" s="126"/>
      <c r="D111" s="41" t="s">
        <v>40</v>
      </c>
      <c r="E111" s="42">
        <f t="shared" si="36"/>
        <v>0</v>
      </c>
      <c r="F111" s="35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</row>
    <row r="112" spans="1:11" ht="64.5" hidden="1" x14ac:dyDescent="0.25">
      <c r="A112" s="143"/>
      <c r="B112" s="126"/>
      <c r="C112" s="126"/>
      <c r="D112" s="41" t="s">
        <v>41</v>
      </c>
      <c r="E112" s="42">
        <f t="shared" si="36"/>
        <v>0</v>
      </c>
      <c r="F112" s="35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</row>
    <row r="113" spans="1:11" ht="51.75" hidden="1" x14ac:dyDescent="0.25">
      <c r="A113" s="143"/>
      <c r="B113" s="126"/>
      <c r="C113" s="126"/>
      <c r="D113" s="41" t="s">
        <v>42</v>
      </c>
      <c r="E113" s="42">
        <f t="shared" si="36"/>
        <v>0</v>
      </c>
      <c r="F113" s="35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</row>
    <row r="114" spans="1:11" ht="64.5" hidden="1" x14ac:dyDescent="0.25">
      <c r="A114" s="144"/>
      <c r="B114" s="127"/>
      <c r="C114" s="127"/>
      <c r="D114" s="41" t="s">
        <v>43</v>
      </c>
      <c r="E114" s="42">
        <f t="shared" si="36"/>
        <v>0</v>
      </c>
      <c r="F114" s="35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</row>
    <row r="115" spans="1:11" ht="15" hidden="1" x14ac:dyDescent="0.25">
      <c r="A115" s="128" t="s">
        <v>79</v>
      </c>
      <c r="B115" s="123" t="s">
        <v>106</v>
      </c>
      <c r="C115" s="123"/>
      <c r="D115" s="39" t="s">
        <v>45</v>
      </c>
      <c r="E115" s="42">
        <f t="shared" si="36"/>
        <v>0</v>
      </c>
      <c r="F115" s="32">
        <f>F116+F117+F118+F119</f>
        <v>0</v>
      </c>
      <c r="G115" s="48">
        <f t="shared" ref="G115" si="56">G116+G117+G118+G119</f>
        <v>0</v>
      </c>
      <c r="H115" s="48">
        <f t="shared" ref="H115" si="57">H116+H117+H118+H119</f>
        <v>0</v>
      </c>
      <c r="I115" s="48">
        <f t="shared" ref="I115" si="58">I116+I117+I118+I119</f>
        <v>0</v>
      </c>
      <c r="J115" s="48">
        <f t="shared" ref="J115" si="59">J116+J117+J118+J119</f>
        <v>0</v>
      </c>
      <c r="K115" s="48">
        <f t="shared" ref="K115" si="60">K116+K117+K118+K119</f>
        <v>0</v>
      </c>
    </row>
    <row r="116" spans="1:11" ht="51.75" hidden="1" x14ac:dyDescent="0.25">
      <c r="A116" s="129"/>
      <c r="B116" s="126"/>
      <c r="C116" s="126"/>
      <c r="D116" s="41" t="s">
        <v>40</v>
      </c>
      <c r="E116" s="42">
        <f t="shared" si="36"/>
        <v>0</v>
      </c>
      <c r="F116" s="35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</row>
    <row r="117" spans="1:11" ht="64.5" hidden="1" x14ac:dyDescent="0.25">
      <c r="A117" s="129"/>
      <c r="B117" s="126"/>
      <c r="C117" s="126"/>
      <c r="D117" s="41" t="s">
        <v>41</v>
      </c>
      <c r="E117" s="42">
        <f t="shared" si="36"/>
        <v>0</v>
      </c>
      <c r="F117" s="35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</row>
    <row r="118" spans="1:11" ht="51.75" hidden="1" x14ac:dyDescent="0.25">
      <c r="A118" s="129"/>
      <c r="B118" s="126"/>
      <c r="C118" s="126"/>
      <c r="D118" s="41" t="s">
        <v>42</v>
      </c>
      <c r="E118" s="42">
        <f t="shared" si="36"/>
        <v>0</v>
      </c>
      <c r="F118" s="35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</row>
    <row r="119" spans="1:11" ht="64.5" hidden="1" x14ac:dyDescent="0.25">
      <c r="A119" s="130"/>
      <c r="B119" s="127"/>
      <c r="C119" s="127"/>
      <c r="D119" s="41" t="s">
        <v>43</v>
      </c>
      <c r="E119" s="42">
        <f t="shared" si="36"/>
        <v>0</v>
      </c>
      <c r="F119" s="35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</row>
    <row r="120" spans="1:11" ht="15" hidden="1" x14ac:dyDescent="0.25">
      <c r="A120" s="128" t="s">
        <v>250</v>
      </c>
      <c r="B120" s="134" t="s">
        <v>125</v>
      </c>
      <c r="C120" s="123"/>
      <c r="D120" s="39" t="s">
        <v>45</v>
      </c>
      <c r="E120" s="42">
        <f t="shared" si="36"/>
        <v>0</v>
      </c>
      <c r="F120" s="32">
        <f>F121+F122+F123+F124</f>
        <v>0</v>
      </c>
      <c r="G120" s="48">
        <f t="shared" ref="G120:K120" si="61">G121+G122+G123+G124</f>
        <v>0</v>
      </c>
      <c r="H120" s="48">
        <f t="shared" si="61"/>
        <v>0</v>
      </c>
      <c r="I120" s="48">
        <f t="shared" si="61"/>
        <v>0</v>
      </c>
      <c r="J120" s="48">
        <f t="shared" si="61"/>
        <v>0</v>
      </c>
      <c r="K120" s="48">
        <f t="shared" si="61"/>
        <v>0</v>
      </c>
    </row>
    <row r="121" spans="1:11" ht="51.75" hidden="1" x14ac:dyDescent="0.25">
      <c r="A121" s="129"/>
      <c r="B121" s="126"/>
      <c r="C121" s="126"/>
      <c r="D121" s="41" t="s">
        <v>40</v>
      </c>
      <c r="E121" s="42">
        <f t="shared" si="36"/>
        <v>0</v>
      </c>
      <c r="F121" s="35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</row>
    <row r="122" spans="1:11" ht="64.5" hidden="1" x14ac:dyDescent="0.25">
      <c r="A122" s="129"/>
      <c r="B122" s="126"/>
      <c r="C122" s="126"/>
      <c r="D122" s="41" t="s">
        <v>41</v>
      </c>
      <c r="E122" s="42">
        <f t="shared" si="36"/>
        <v>0</v>
      </c>
      <c r="F122" s="35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</row>
    <row r="123" spans="1:11" ht="51.75" hidden="1" x14ac:dyDescent="0.25">
      <c r="A123" s="129"/>
      <c r="B123" s="126"/>
      <c r="C123" s="126"/>
      <c r="D123" s="41" t="s">
        <v>42</v>
      </c>
      <c r="E123" s="42">
        <f t="shared" si="36"/>
        <v>0</v>
      </c>
      <c r="F123" s="35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</row>
    <row r="124" spans="1:11" ht="64.5" hidden="1" x14ac:dyDescent="0.25">
      <c r="A124" s="130"/>
      <c r="B124" s="127"/>
      <c r="C124" s="127"/>
      <c r="D124" s="41" t="s">
        <v>43</v>
      </c>
      <c r="E124" s="42">
        <f t="shared" si="36"/>
        <v>0</v>
      </c>
      <c r="F124" s="35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</row>
    <row r="125" spans="1:11" ht="15" hidden="1" x14ac:dyDescent="0.25">
      <c r="A125" s="128" t="s">
        <v>251</v>
      </c>
      <c r="B125" s="134" t="s">
        <v>111</v>
      </c>
      <c r="C125" s="123"/>
      <c r="D125" s="39" t="s">
        <v>45</v>
      </c>
      <c r="E125" s="42">
        <f t="shared" si="36"/>
        <v>0</v>
      </c>
      <c r="F125" s="32">
        <f>F126+F127+F128+F129</f>
        <v>0</v>
      </c>
      <c r="G125" s="48">
        <f t="shared" ref="G125:K125" si="62">G126+G127+G128+G129</f>
        <v>0</v>
      </c>
      <c r="H125" s="48">
        <f t="shared" si="62"/>
        <v>0</v>
      </c>
      <c r="I125" s="48">
        <f t="shared" si="62"/>
        <v>0</v>
      </c>
      <c r="J125" s="48">
        <f t="shared" si="62"/>
        <v>0</v>
      </c>
      <c r="K125" s="48">
        <f t="shared" si="62"/>
        <v>0</v>
      </c>
    </row>
    <row r="126" spans="1:11" ht="51.75" hidden="1" x14ac:dyDescent="0.25">
      <c r="A126" s="129"/>
      <c r="B126" s="126"/>
      <c r="C126" s="126"/>
      <c r="D126" s="41" t="s">
        <v>40</v>
      </c>
      <c r="E126" s="42">
        <f t="shared" si="36"/>
        <v>0</v>
      </c>
      <c r="F126" s="35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</row>
    <row r="127" spans="1:11" ht="64.5" hidden="1" x14ac:dyDescent="0.25">
      <c r="A127" s="129"/>
      <c r="B127" s="126"/>
      <c r="C127" s="126"/>
      <c r="D127" s="41" t="s">
        <v>41</v>
      </c>
      <c r="E127" s="42">
        <f t="shared" si="36"/>
        <v>0</v>
      </c>
      <c r="F127" s="35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</row>
    <row r="128" spans="1:11" ht="51.75" hidden="1" x14ac:dyDescent="0.25">
      <c r="A128" s="129"/>
      <c r="B128" s="126"/>
      <c r="C128" s="126"/>
      <c r="D128" s="41" t="s">
        <v>42</v>
      </c>
      <c r="E128" s="42">
        <f t="shared" si="36"/>
        <v>0</v>
      </c>
      <c r="F128" s="35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</row>
    <row r="129" spans="1:11" ht="64.5" hidden="1" x14ac:dyDescent="0.25">
      <c r="A129" s="130"/>
      <c r="B129" s="127"/>
      <c r="C129" s="127"/>
      <c r="D129" s="41" t="s">
        <v>43</v>
      </c>
      <c r="E129" s="42">
        <f t="shared" si="36"/>
        <v>0</v>
      </c>
      <c r="F129" s="35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</row>
    <row r="130" spans="1:11" ht="15.6" hidden="1" customHeight="1" x14ac:dyDescent="0.25">
      <c r="A130" s="128" t="s">
        <v>110</v>
      </c>
      <c r="B130" s="134" t="s">
        <v>112</v>
      </c>
      <c r="C130" s="123"/>
      <c r="D130" s="39" t="s">
        <v>45</v>
      </c>
      <c r="E130" s="42">
        <f t="shared" si="36"/>
        <v>0</v>
      </c>
      <c r="F130" s="32">
        <f>F131+F132+F133+F134</f>
        <v>0</v>
      </c>
      <c r="G130" s="48">
        <f t="shared" ref="G130:K130" si="63">G131+G132+G133+G134</f>
        <v>0</v>
      </c>
      <c r="H130" s="48">
        <f t="shared" si="63"/>
        <v>0</v>
      </c>
      <c r="I130" s="48">
        <f t="shared" si="63"/>
        <v>0</v>
      </c>
      <c r="J130" s="48">
        <f t="shared" si="63"/>
        <v>0</v>
      </c>
      <c r="K130" s="48">
        <f t="shared" si="63"/>
        <v>0</v>
      </c>
    </row>
    <row r="131" spans="1:11" ht="51.75" hidden="1" x14ac:dyDescent="0.25">
      <c r="A131" s="129"/>
      <c r="B131" s="126"/>
      <c r="C131" s="126"/>
      <c r="D131" s="41" t="s">
        <v>40</v>
      </c>
      <c r="E131" s="42">
        <f t="shared" si="36"/>
        <v>0</v>
      </c>
      <c r="F131" s="35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</row>
    <row r="132" spans="1:11" ht="64.5" hidden="1" x14ac:dyDescent="0.25">
      <c r="A132" s="129"/>
      <c r="B132" s="126"/>
      <c r="C132" s="126"/>
      <c r="D132" s="41" t="s">
        <v>41</v>
      </c>
      <c r="E132" s="42">
        <f t="shared" si="36"/>
        <v>0</v>
      </c>
      <c r="F132" s="35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</row>
    <row r="133" spans="1:11" ht="51.75" hidden="1" x14ac:dyDescent="0.25">
      <c r="A133" s="129"/>
      <c r="B133" s="126"/>
      <c r="C133" s="126"/>
      <c r="D133" s="41" t="s">
        <v>42</v>
      </c>
      <c r="E133" s="42">
        <f t="shared" si="36"/>
        <v>0</v>
      </c>
      <c r="F133" s="35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1" ht="64.5" hidden="1" x14ac:dyDescent="0.25">
      <c r="A134" s="130"/>
      <c r="B134" s="127"/>
      <c r="C134" s="127"/>
      <c r="D134" s="41" t="s">
        <v>43</v>
      </c>
      <c r="E134" s="42">
        <f t="shared" si="36"/>
        <v>0</v>
      </c>
      <c r="F134" s="35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</row>
    <row r="135" spans="1:11" ht="15" hidden="1" x14ac:dyDescent="0.25">
      <c r="A135" s="128" t="s">
        <v>252</v>
      </c>
      <c r="B135" s="134" t="s">
        <v>124</v>
      </c>
      <c r="C135" s="123"/>
      <c r="D135" s="39" t="s">
        <v>45</v>
      </c>
      <c r="E135" s="42">
        <f t="shared" si="36"/>
        <v>0</v>
      </c>
      <c r="F135" s="32">
        <f>F136+F137+F138+F139</f>
        <v>0</v>
      </c>
      <c r="G135" s="48">
        <f t="shared" ref="G135:K135" si="64">G136+G137+G138+G139</f>
        <v>0</v>
      </c>
      <c r="H135" s="48">
        <f t="shared" si="64"/>
        <v>0</v>
      </c>
      <c r="I135" s="48">
        <f t="shared" si="64"/>
        <v>0</v>
      </c>
      <c r="J135" s="48">
        <f t="shared" si="64"/>
        <v>0</v>
      </c>
      <c r="K135" s="48">
        <f t="shared" si="64"/>
        <v>0</v>
      </c>
    </row>
    <row r="136" spans="1:11" ht="51.75" hidden="1" x14ac:dyDescent="0.25">
      <c r="A136" s="129"/>
      <c r="B136" s="126"/>
      <c r="C136" s="126"/>
      <c r="D136" s="41" t="s">
        <v>40</v>
      </c>
      <c r="E136" s="42">
        <f t="shared" si="36"/>
        <v>0</v>
      </c>
      <c r="F136" s="35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</row>
    <row r="137" spans="1:11" ht="64.5" hidden="1" x14ac:dyDescent="0.25">
      <c r="A137" s="129"/>
      <c r="B137" s="126"/>
      <c r="C137" s="126"/>
      <c r="D137" s="41" t="s">
        <v>41</v>
      </c>
      <c r="E137" s="42">
        <f t="shared" si="36"/>
        <v>0</v>
      </c>
      <c r="F137" s="35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</row>
    <row r="138" spans="1:11" ht="51.75" hidden="1" x14ac:dyDescent="0.25">
      <c r="A138" s="129"/>
      <c r="B138" s="126"/>
      <c r="C138" s="126"/>
      <c r="D138" s="41" t="s">
        <v>42</v>
      </c>
      <c r="E138" s="42">
        <f t="shared" si="36"/>
        <v>0</v>
      </c>
      <c r="F138" s="35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</row>
    <row r="139" spans="1:11" ht="64.5" hidden="1" x14ac:dyDescent="0.25">
      <c r="A139" s="130"/>
      <c r="B139" s="127"/>
      <c r="C139" s="127"/>
      <c r="D139" s="41" t="s">
        <v>43</v>
      </c>
      <c r="E139" s="42">
        <f t="shared" ref="E139:E202" si="65">F139+G139+H139+I139+J139+K139</f>
        <v>0</v>
      </c>
      <c r="F139" s="35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</row>
    <row r="140" spans="1:11" ht="15" hidden="1" x14ac:dyDescent="0.25">
      <c r="A140" s="128" t="s">
        <v>253</v>
      </c>
      <c r="B140" s="134" t="s">
        <v>127</v>
      </c>
      <c r="C140" s="123"/>
      <c r="D140" s="39" t="s">
        <v>45</v>
      </c>
      <c r="E140" s="42">
        <f t="shared" si="65"/>
        <v>0</v>
      </c>
      <c r="F140" s="32">
        <f>F141+F142+F143+F144</f>
        <v>0</v>
      </c>
      <c r="G140" s="48">
        <f t="shared" ref="G140:K140" si="66">G141+G142+G143+G144</f>
        <v>0</v>
      </c>
      <c r="H140" s="48">
        <f t="shared" si="66"/>
        <v>0</v>
      </c>
      <c r="I140" s="48">
        <f t="shared" si="66"/>
        <v>0</v>
      </c>
      <c r="J140" s="48">
        <f t="shared" si="66"/>
        <v>0</v>
      </c>
      <c r="K140" s="48">
        <f t="shared" si="66"/>
        <v>0</v>
      </c>
    </row>
    <row r="141" spans="1:11" ht="51.75" hidden="1" x14ac:dyDescent="0.25">
      <c r="A141" s="129"/>
      <c r="B141" s="126"/>
      <c r="C141" s="126"/>
      <c r="D141" s="41" t="s">
        <v>40</v>
      </c>
      <c r="E141" s="42">
        <f t="shared" si="65"/>
        <v>0</v>
      </c>
      <c r="F141" s="35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</row>
    <row r="142" spans="1:11" ht="64.5" hidden="1" x14ac:dyDescent="0.25">
      <c r="A142" s="129"/>
      <c r="B142" s="126"/>
      <c r="C142" s="126"/>
      <c r="D142" s="41" t="s">
        <v>41</v>
      </c>
      <c r="E142" s="42">
        <f t="shared" si="65"/>
        <v>0</v>
      </c>
      <c r="F142" s="35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</row>
    <row r="143" spans="1:11" ht="51.75" hidden="1" x14ac:dyDescent="0.25">
      <c r="A143" s="129"/>
      <c r="B143" s="126"/>
      <c r="C143" s="126"/>
      <c r="D143" s="41" t="s">
        <v>42</v>
      </c>
      <c r="E143" s="42">
        <f t="shared" si="65"/>
        <v>0</v>
      </c>
      <c r="F143" s="35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</row>
    <row r="144" spans="1:11" ht="64.5" hidden="1" x14ac:dyDescent="0.25">
      <c r="A144" s="130"/>
      <c r="B144" s="127"/>
      <c r="C144" s="127"/>
      <c r="D144" s="41" t="s">
        <v>43</v>
      </c>
      <c r="E144" s="42">
        <f t="shared" si="65"/>
        <v>0</v>
      </c>
      <c r="F144" s="35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</row>
    <row r="145" spans="1:11" ht="15.6" hidden="1" customHeight="1" x14ac:dyDescent="0.25">
      <c r="A145" s="128" t="s">
        <v>254</v>
      </c>
      <c r="B145" s="134" t="s">
        <v>126</v>
      </c>
      <c r="C145" s="123"/>
      <c r="D145" s="39" t="s">
        <v>45</v>
      </c>
      <c r="E145" s="42">
        <f t="shared" si="65"/>
        <v>0</v>
      </c>
      <c r="F145" s="32">
        <f>F146+F147+F148+F149</f>
        <v>0</v>
      </c>
      <c r="G145" s="48">
        <f t="shared" ref="G145:K145" si="67">G146+G147+G148+G149</f>
        <v>0</v>
      </c>
      <c r="H145" s="48">
        <f t="shared" si="67"/>
        <v>0</v>
      </c>
      <c r="I145" s="48">
        <f t="shared" si="67"/>
        <v>0</v>
      </c>
      <c r="J145" s="48">
        <f t="shared" si="67"/>
        <v>0</v>
      </c>
      <c r="K145" s="48">
        <f t="shared" si="67"/>
        <v>0</v>
      </c>
    </row>
    <row r="146" spans="1:11" ht="51.75" hidden="1" x14ac:dyDescent="0.25">
      <c r="A146" s="129"/>
      <c r="B146" s="126"/>
      <c r="C146" s="126"/>
      <c r="D146" s="41" t="s">
        <v>40</v>
      </c>
      <c r="E146" s="42">
        <f t="shared" si="65"/>
        <v>0</v>
      </c>
      <c r="F146" s="35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</row>
    <row r="147" spans="1:11" ht="77.400000000000006" hidden="1" customHeight="1" x14ac:dyDescent="0.25">
      <c r="A147" s="129"/>
      <c r="B147" s="126"/>
      <c r="C147" s="126"/>
      <c r="D147" s="41" t="s">
        <v>41</v>
      </c>
      <c r="E147" s="42">
        <f t="shared" si="65"/>
        <v>0</v>
      </c>
      <c r="F147" s="35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</row>
    <row r="148" spans="1:11" ht="51.75" hidden="1" x14ac:dyDescent="0.25">
      <c r="A148" s="129"/>
      <c r="B148" s="126"/>
      <c r="C148" s="126"/>
      <c r="D148" s="41" t="s">
        <v>42</v>
      </c>
      <c r="E148" s="42">
        <f t="shared" si="65"/>
        <v>0</v>
      </c>
      <c r="F148" s="35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</row>
    <row r="149" spans="1:11" ht="64.5" hidden="1" x14ac:dyDescent="0.25">
      <c r="A149" s="130"/>
      <c r="B149" s="127"/>
      <c r="C149" s="127"/>
      <c r="D149" s="41" t="s">
        <v>43</v>
      </c>
      <c r="E149" s="42">
        <f t="shared" si="65"/>
        <v>0</v>
      </c>
      <c r="F149" s="35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</row>
    <row r="150" spans="1:11" ht="15" hidden="1" x14ac:dyDescent="0.25">
      <c r="A150" s="128" t="s">
        <v>255</v>
      </c>
      <c r="B150" s="134" t="s">
        <v>128</v>
      </c>
      <c r="C150" s="123"/>
      <c r="D150" s="39" t="s">
        <v>45</v>
      </c>
      <c r="E150" s="42">
        <f t="shared" si="65"/>
        <v>0</v>
      </c>
      <c r="F150" s="32">
        <f>F151+F152+F153+F154</f>
        <v>0</v>
      </c>
      <c r="G150" s="48">
        <f t="shared" ref="G150:K150" si="68">G151+G152+G153+G154</f>
        <v>0</v>
      </c>
      <c r="H150" s="48">
        <f t="shared" si="68"/>
        <v>0</v>
      </c>
      <c r="I150" s="48">
        <f t="shared" si="68"/>
        <v>0</v>
      </c>
      <c r="J150" s="48">
        <f t="shared" si="68"/>
        <v>0</v>
      </c>
      <c r="K150" s="48">
        <f t="shared" si="68"/>
        <v>0</v>
      </c>
    </row>
    <row r="151" spans="1:11" ht="15.6" hidden="1" customHeight="1" x14ac:dyDescent="0.25">
      <c r="A151" s="129"/>
      <c r="B151" s="126"/>
      <c r="C151" s="126"/>
      <c r="D151" s="41" t="s">
        <v>40</v>
      </c>
      <c r="E151" s="42">
        <f t="shared" si="65"/>
        <v>0</v>
      </c>
      <c r="F151" s="35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</row>
    <row r="152" spans="1:11" ht="79.2" hidden="1" customHeight="1" x14ac:dyDescent="0.25">
      <c r="A152" s="129"/>
      <c r="B152" s="126"/>
      <c r="C152" s="126"/>
      <c r="D152" s="41" t="s">
        <v>41</v>
      </c>
      <c r="E152" s="42">
        <f t="shared" si="65"/>
        <v>0</v>
      </c>
      <c r="F152" s="35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</row>
    <row r="153" spans="1:11" ht="51.75" hidden="1" x14ac:dyDescent="0.25">
      <c r="A153" s="129"/>
      <c r="B153" s="126"/>
      <c r="C153" s="126"/>
      <c r="D153" s="41" t="s">
        <v>42</v>
      </c>
      <c r="E153" s="42">
        <f t="shared" si="65"/>
        <v>0</v>
      </c>
      <c r="F153" s="35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</row>
    <row r="154" spans="1:11" ht="64.5" hidden="1" x14ac:dyDescent="0.25">
      <c r="A154" s="130"/>
      <c r="B154" s="127"/>
      <c r="C154" s="127"/>
      <c r="D154" s="41" t="s">
        <v>43</v>
      </c>
      <c r="E154" s="42">
        <f t="shared" si="65"/>
        <v>0</v>
      </c>
      <c r="F154" s="35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</row>
    <row r="155" spans="1:11" ht="15" hidden="1" x14ac:dyDescent="0.25">
      <c r="A155" s="128" t="s">
        <v>129</v>
      </c>
      <c r="B155" s="134" t="s">
        <v>132</v>
      </c>
      <c r="C155" s="123"/>
      <c r="D155" s="39" t="s">
        <v>45</v>
      </c>
      <c r="E155" s="42">
        <f t="shared" si="65"/>
        <v>0</v>
      </c>
      <c r="F155" s="32">
        <f>F156+F157+F158+F159</f>
        <v>0</v>
      </c>
      <c r="G155" s="48">
        <f t="shared" ref="G155:K155" si="69">G156+G157+G158+G159</f>
        <v>0</v>
      </c>
      <c r="H155" s="48">
        <f t="shared" si="69"/>
        <v>0</v>
      </c>
      <c r="I155" s="48">
        <f t="shared" si="69"/>
        <v>0</v>
      </c>
      <c r="J155" s="48">
        <f t="shared" si="69"/>
        <v>0</v>
      </c>
      <c r="K155" s="48">
        <f t="shared" si="69"/>
        <v>0</v>
      </c>
    </row>
    <row r="156" spans="1:11" ht="15.6" hidden="1" customHeight="1" x14ac:dyDescent="0.25">
      <c r="A156" s="129"/>
      <c r="B156" s="126"/>
      <c r="C156" s="126"/>
      <c r="D156" s="41" t="s">
        <v>40</v>
      </c>
      <c r="E156" s="42">
        <f t="shared" si="65"/>
        <v>0</v>
      </c>
      <c r="F156" s="35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</row>
    <row r="157" spans="1:11" ht="80.400000000000006" hidden="1" customHeight="1" x14ac:dyDescent="0.25">
      <c r="A157" s="129"/>
      <c r="B157" s="126"/>
      <c r="C157" s="126"/>
      <c r="D157" s="41" t="s">
        <v>41</v>
      </c>
      <c r="E157" s="42">
        <f t="shared" si="65"/>
        <v>0</v>
      </c>
      <c r="F157" s="35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</row>
    <row r="158" spans="1:11" ht="51.75" hidden="1" x14ac:dyDescent="0.25">
      <c r="A158" s="129"/>
      <c r="B158" s="126"/>
      <c r="C158" s="126"/>
      <c r="D158" s="41" t="s">
        <v>42</v>
      </c>
      <c r="E158" s="42">
        <f t="shared" si="65"/>
        <v>0</v>
      </c>
      <c r="F158" s="35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</row>
    <row r="159" spans="1:11" ht="64.5" hidden="1" x14ac:dyDescent="0.25">
      <c r="A159" s="130"/>
      <c r="B159" s="127"/>
      <c r="C159" s="127"/>
      <c r="D159" s="41" t="s">
        <v>43</v>
      </c>
      <c r="E159" s="42">
        <f t="shared" si="65"/>
        <v>0</v>
      </c>
      <c r="F159" s="35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</row>
    <row r="160" spans="1:11" ht="15" hidden="1" x14ac:dyDescent="0.25">
      <c r="A160" s="128" t="s">
        <v>130</v>
      </c>
      <c r="B160" s="134" t="s">
        <v>133</v>
      </c>
      <c r="C160" s="123"/>
      <c r="D160" s="39" t="s">
        <v>45</v>
      </c>
      <c r="E160" s="42">
        <f t="shared" si="65"/>
        <v>1000</v>
      </c>
      <c r="F160" s="32">
        <f t="shared" ref="F160:K160" si="70">F161+F162+F163+F164</f>
        <v>0</v>
      </c>
      <c r="G160" s="48">
        <f t="shared" si="70"/>
        <v>0</v>
      </c>
      <c r="H160" s="48">
        <f t="shared" si="70"/>
        <v>0</v>
      </c>
      <c r="I160" s="48">
        <f t="shared" si="70"/>
        <v>0</v>
      </c>
      <c r="J160" s="48">
        <f t="shared" si="70"/>
        <v>1000</v>
      </c>
      <c r="K160" s="48">
        <f t="shared" si="70"/>
        <v>0</v>
      </c>
    </row>
    <row r="161" spans="1:11" ht="51.75" hidden="1" x14ac:dyDescent="0.25">
      <c r="A161" s="129"/>
      <c r="B161" s="126"/>
      <c r="C161" s="126"/>
      <c r="D161" s="41" t="s">
        <v>40</v>
      </c>
      <c r="E161" s="42">
        <f t="shared" si="65"/>
        <v>1000</v>
      </c>
      <c r="F161" s="35">
        <v>0</v>
      </c>
      <c r="G161" s="44">
        <v>0</v>
      </c>
      <c r="H161" s="44">
        <v>0</v>
      </c>
      <c r="I161" s="44">
        <v>0</v>
      </c>
      <c r="J161" s="44">
        <v>1000</v>
      </c>
      <c r="K161" s="44">
        <v>0</v>
      </c>
    </row>
    <row r="162" spans="1:11" ht="81" hidden="1" customHeight="1" x14ac:dyDescent="0.25">
      <c r="A162" s="129"/>
      <c r="B162" s="126"/>
      <c r="C162" s="126"/>
      <c r="D162" s="41" t="s">
        <v>41</v>
      </c>
      <c r="E162" s="42">
        <f t="shared" si="65"/>
        <v>0</v>
      </c>
      <c r="F162" s="35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</row>
    <row r="163" spans="1:11" ht="51.75" hidden="1" x14ac:dyDescent="0.25">
      <c r="A163" s="129"/>
      <c r="B163" s="126"/>
      <c r="C163" s="126"/>
      <c r="D163" s="41" t="s">
        <v>42</v>
      </c>
      <c r="E163" s="42">
        <f t="shared" si="65"/>
        <v>0</v>
      </c>
      <c r="F163" s="35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</row>
    <row r="164" spans="1:11" ht="64.5" hidden="1" x14ac:dyDescent="0.25">
      <c r="A164" s="130"/>
      <c r="B164" s="127"/>
      <c r="C164" s="127"/>
      <c r="D164" s="41" t="s">
        <v>43</v>
      </c>
      <c r="E164" s="42">
        <f t="shared" si="65"/>
        <v>0</v>
      </c>
      <c r="F164" s="35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</row>
    <row r="165" spans="1:11" ht="15" hidden="1" x14ac:dyDescent="0.25">
      <c r="A165" s="128" t="s">
        <v>131</v>
      </c>
      <c r="B165" s="134" t="s">
        <v>134</v>
      </c>
      <c r="C165" s="123"/>
      <c r="D165" s="39" t="s">
        <v>45</v>
      </c>
      <c r="E165" s="42">
        <f t="shared" si="65"/>
        <v>0</v>
      </c>
      <c r="F165" s="32">
        <f>F166+F167+F168+F169</f>
        <v>0</v>
      </c>
      <c r="G165" s="48">
        <f t="shared" ref="G165:K165" si="71">G166+G167+G168+G169</f>
        <v>0</v>
      </c>
      <c r="H165" s="48">
        <f t="shared" si="71"/>
        <v>0</v>
      </c>
      <c r="I165" s="48">
        <f t="shared" si="71"/>
        <v>0</v>
      </c>
      <c r="J165" s="48">
        <f t="shared" si="71"/>
        <v>0</v>
      </c>
      <c r="K165" s="48">
        <f t="shared" si="71"/>
        <v>0</v>
      </c>
    </row>
    <row r="166" spans="1:11" ht="51.75" hidden="1" x14ac:dyDescent="0.25">
      <c r="A166" s="129"/>
      <c r="B166" s="126"/>
      <c r="C166" s="126"/>
      <c r="D166" s="41" t="s">
        <v>40</v>
      </c>
      <c r="E166" s="42">
        <f t="shared" si="65"/>
        <v>0</v>
      </c>
      <c r="F166" s="35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</row>
    <row r="167" spans="1:11" ht="64.5" hidden="1" x14ac:dyDescent="0.25">
      <c r="A167" s="129"/>
      <c r="B167" s="126"/>
      <c r="C167" s="126"/>
      <c r="D167" s="41" t="s">
        <v>41</v>
      </c>
      <c r="E167" s="42">
        <f t="shared" si="65"/>
        <v>0</v>
      </c>
      <c r="F167" s="35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</row>
    <row r="168" spans="1:11" ht="51.75" hidden="1" x14ac:dyDescent="0.25">
      <c r="A168" s="129"/>
      <c r="B168" s="126"/>
      <c r="C168" s="126"/>
      <c r="D168" s="41" t="s">
        <v>42</v>
      </c>
      <c r="E168" s="42">
        <f t="shared" si="65"/>
        <v>0</v>
      </c>
      <c r="F168" s="35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</row>
    <row r="169" spans="1:11" ht="64.5" hidden="1" x14ac:dyDescent="0.25">
      <c r="A169" s="130"/>
      <c r="B169" s="127"/>
      <c r="C169" s="127"/>
      <c r="D169" s="41" t="s">
        <v>43</v>
      </c>
      <c r="E169" s="42">
        <f t="shared" si="65"/>
        <v>0</v>
      </c>
      <c r="F169" s="35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</row>
    <row r="170" spans="1:11" ht="15.6" customHeight="1" x14ac:dyDescent="0.3">
      <c r="A170" s="128" t="s">
        <v>272</v>
      </c>
      <c r="B170" s="134" t="s">
        <v>273</v>
      </c>
      <c r="C170" s="123"/>
      <c r="D170" s="39" t="s">
        <v>45</v>
      </c>
      <c r="E170" s="42">
        <f t="shared" si="65"/>
        <v>298.42</v>
      </c>
      <c r="F170" s="32">
        <f>F171+F172+F173+F174</f>
        <v>68.55</v>
      </c>
      <c r="G170" s="32">
        <f t="shared" ref="G170:K170" si="72">G171+G172+G173+G174</f>
        <v>63.79</v>
      </c>
      <c r="H170" s="32">
        <f t="shared" si="72"/>
        <v>86.08</v>
      </c>
      <c r="I170" s="32">
        <f t="shared" si="72"/>
        <v>40</v>
      </c>
      <c r="J170" s="32">
        <f t="shared" si="72"/>
        <v>40</v>
      </c>
      <c r="K170" s="32">
        <f t="shared" si="72"/>
        <v>0</v>
      </c>
    </row>
    <row r="171" spans="1:11" ht="53.4" x14ac:dyDescent="0.3">
      <c r="A171" s="129"/>
      <c r="B171" s="135"/>
      <c r="C171" s="126"/>
      <c r="D171" s="41" t="s">
        <v>40</v>
      </c>
      <c r="E171" s="42">
        <f t="shared" si="65"/>
        <v>298.42</v>
      </c>
      <c r="F171" s="35">
        <v>68.55</v>
      </c>
      <c r="G171" s="35">
        <v>63.79</v>
      </c>
      <c r="H171" s="44">
        <v>86.08</v>
      </c>
      <c r="I171" s="44">
        <v>40</v>
      </c>
      <c r="J171" s="88">
        <v>40</v>
      </c>
      <c r="K171" s="44">
        <v>0</v>
      </c>
    </row>
    <row r="172" spans="1:11" ht="80.400000000000006" customHeight="1" x14ac:dyDescent="0.3">
      <c r="A172" s="129"/>
      <c r="B172" s="135"/>
      <c r="C172" s="126"/>
      <c r="D172" s="41" t="s">
        <v>41</v>
      </c>
      <c r="E172" s="42">
        <f t="shared" si="65"/>
        <v>0</v>
      </c>
      <c r="F172" s="35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</row>
    <row r="173" spans="1:11" ht="53.4" x14ac:dyDescent="0.3">
      <c r="A173" s="129"/>
      <c r="B173" s="135"/>
      <c r="C173" s="126"/>
      <c r="D173" s="41" t="s">
        <v>42</v>
      </c>
      <c r="E173" s="42">
        <f t="shared" si="65"/>
        <v>0</v>
      </c>
      <c r="F173" s="35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</row>
    <row r="174" spans="1:11" ht="66.599999999999994" x14ac:dyDescent="0.3">
      <c r="A174" s="130"/>
      <c r="B174" s="136"/>
      <c r="C174" s="127"/>
      <c r="D174" s="41" t="s">
        <v>43</v>
      </c>
      <c r="E174" s="42">
        <f t="shared" si="65"/>
        <v>0</v>
      </c>
      <c r="F174" s="35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</row>
    <row r="175" spans="1:11" ht="15" hidden="1" x14ac:dyDescent="0.25">
      <c r="A175" s="128" t="s">
        <v>81</v>
      </c>
      <c r="B175" s="123" t="s">
        <v>83</v>
      </c>
      <c r="C175" s="123"/>
      <c r="D175" s="39" t="s">
        <v>45</v>
      </c>
      <c r="E175" s="42">
        <f t="shared" si="65"/>
        <v>2750</v>
      </c>
      <c r="F175" s="37">
        <f>F176+F177+F178+F179</f>
        <v>0</v>
      </c>
      <c r="G175" s="40">
        <f t="shared" ref="G175:K175" si="73">G180+G185+G190+G195+G200+G205+G210+G215+G220</f>
        <v>800</v>
      </c>
      <c r="H175" s="40">
        <f t="shared" si="73"/>
        <v>600</v>
      </c>
      <c r="I175" s="40">
        <f t="shared" si="73"/>
        <v>750</v>
      </c>
      <c r="J175" s="40">
        <f t="shared" si="73"/>
        <v>350</v>
      </c>
      <c r="K175" s="40">
        <f t="shared" si="73"/>
        <v>250</v>
      </c>
    </row>
    <row r="176" spans="1:11" ht="51.75" hidden="1" x14ac:dyDescent="0.25">
      <c r="A176" s="129"/>
      <c r="B176" s="126"/>
      <c r="C176" s="126"/>
      <c r="D176" s="41" t="s">
        <v>40</v>
      </c>
      <c r="E176" s="42">
        <f t="shared" si="65"/>
        <v>2750</v>
      </c>
      <c r="F176" s="35">
        <v>0</v>
      </c>
      <c r="G176" s="44">
        <f t="shared" ref="G176:K176" si="74">G181+G186+G191+G196+G201+G206+G211+G216+G221</f>
        <v>800</v>
      </c>
      <c r="H176" s="44">
        <f t="shared" si="74"/>
        <v>600</v>
      </c>
      <c r="I176" s="44">
        <f t="shared" si="74"/>
        <v>750</v>
      </c>
      <c r="J176" s="44">
        <f t="shared" si="74"/>
        <v>350</v>
      </c>
      <c r="K176" s="44">
        <f t="shared" si="74"/>
        <v>250</v>
      </c>
    </row>
    <row r="177" spans="1:11" ht="64.5" hidden="1" x14ac:dyDescent="0.25">
      <c r="A177" s="129"/>
      <c r="B177" s="126"/>
      <c r="C177" s="126"/>
      <c r="D177" s="41" t="s">
        <v>41</v>
      </c>
      <c r="E177" s="42">
        <f t="shared" si="65"/>
        <v>0</v>
      </c>
      <c r="F177" s="35">
        <f>F182+F187+F192+F197+F202+F207+F212+F217+F222</f>
        <v>0</v>
      </c>
      <c r="G177" s="44">
        <f t="shared" ref="G177:K177" si="75">G182+G187+G192+G197+G202+G207+G212+G217+G222</f>
        <v>0</v>
      </c>
      <c r="H177" s="44">
        <f t="shared" si="75"/>
        <v>0</v>
      </c>
      <c r="I177" s="44">
        <f t="shared" si="75"/>
        <v>0</v>
      </c>
      <c r="J177" s="44">
        <f t="shared" si="75"/>
        <v>0</v>
      </c>
      <c r="K177" s="44">
        <f t="shared" si="75"/>
        <v>0</v>
      </c>
    </row>
    <row r="178" spans="1:11" ht="51.75" hidden="1" x14ac:dyDescent="0.25">
      <c r="A178" s="129"/>
      <c r="B178" s="126"/>
      <c r="C178" s="126"/>
      <c r="D178" s="41" t="s">
        <v>42</v>
      </c>
      <c r="E178" s="42">
        <f t="shared" si="65"/>
        <v>0</v>
      </c>
      <c r="F178" s="35">
        <f>F183+F188+F193+F198+F203+F208+F213+F218+F223</f>
        <v>0</v>
      </c>
      <c r="G178" s="44">
        <f t="shared" ref="G178:K178" si="76">G183+G188+G193+G198+G203+G208+G213+G218+G223</f>
        <v>0</v>
      </c>
      <c r="H178" s="44">
        <f t="shared" si="76"/>
        <v>0</v>
      </c>
      <c r="I178" s="44">
        <f t="shared" si="76"/>
        <v>0</v>
      </c>
      <c r="J178" s="44">
        <f t="shared" si="76"/>
        <v>0</v>
      </c>
      <c r="K178" s="44">
        <f t="shared" si="76"/>
        <v>0</v>
      </c>
    </row>
    <row r="179" spans="1:11" ht="64.5" hidden="1" x14ac:dyDescent="0.25">
      <c r="A179" s="130"/>
      <c r="B179" s="127"/>
      <c r="C179" s="127"/>
      <c r="D179" s="41" t="s">
        <v>43</v>
      </c>
      <c r="E179" s="42">
        <f t="shared" si="65"/>
        <v>0</v>
      </c>
      <c r="F179" s="35">
        <f>F184+F189+F194+F199+F204+F209+F214+F219+F224</f>
        <v>0</v>
      </c>
      <c r="G179" s="44">
        <f t="shared" ref="G179:K179" si="77">G184+G189+G194+G199+G204+G209+G214+G219+G224</f>
        <v>0</v>
      </c>
      <c r="H179" s="44">
        <f t="shared" si="77"/>
        <v>0</v>
      </c>
      <c r="I179" s="44">
        <f t="shared" si="77"/>
        <v>0</v>
      </c>
      <c r="J179" s="44">
        <f t="shared" si="77"/>
        <v>0</v>
      </c>
      <c r="K179" s="44">
        <f t="shared" si="77"/>
        <v>0</v>
      </c>
    </row>
    <row r="180" spans="1:11" ht="15" hidden="1" x14ac:dyDescent="0.25">
      <c r="A180" s="128" t="s">
        <v>108</v>
      </c>
      <c r="B180" s="134" t="s">
        <v>115</v>
      </c>
      <c r="C180" s="123"/>
      <c r="D180" s="39" t="s">
        <v>45</v>
      </c>
      <c r="E180" s="42">
        <f t="shared" si="65"/>
        <v>0</v>
      </c>
      <c r="F180" s="32">
        <f>F181+F182+F183+F184</f>
        <v>0</v>
      </c>
      <c r="G180" s="48">
        <f t="shared" ref="G180:K180" si="78">G181+G182+G183+G184</f>
        <v>0</v>
      </c>
      <c r="H180" s="48">
        <f t="shared" si="78"/>
        <v>0</v>
      </c>
      <c r="I180" s="48">
        <f t="shared" si="78"/>
        <v>0</v>
      </c>
      <c r="J180" s="48">
        <f t="shared" si="78"/>
        <v>0</v>
      </c>
      <c r="K180" s="48">
        <f t="shared" si="78"/>
        <v>0</v>
      </c>
    </row>
    <row r="181" spans="1:11" ht="51.75" hidden="1" x14ac:dyDescent="0.25">
      <c r="A181" s="129"/>
      <c r="B181" s="126"/>
      <c r="C181" s="126"/>
      <c r="D181" s="41" t="s">
        <v>40</v>
      </c>
      <c r="E181" s="42">
        <f t="shared" si="65"/>
        <v>0</v>
      </c>
      <c r="F181" s="35">
        <v>0</v>
      </c>
      <c r="G181" s="44"/>
      <c r="H181" s="44"/>
      <c r="I181" s="44"/>
      <c r="J181" s="44"/>
      <c r="K181" s="44"/>
    </row>
    <row r="182" spans="1:11" ht="64.5" hidden="1" x14ac:dyDescent="0.25">
      <c r="A182" s="129"/>
      <c r="B182" s="126"/>
      <c r="C182" s="126"/>
      <c r="D182" s="41" t="s">
        <v>41</v>
      </c>
      <c r="E182" s="42">
        <f t="shared" si="65"/>
        <v>0</v>
      </c>
      <c r="F182" s="35"/>
      <c r="G182" s="44"/>
      <c r="H182" s="44"/>
      <c r="I182" s="44"/>
      <c r="J182" s="44"/>
      <c r="K182" s="44"/>
    </row>
    <row r="183" spans="1:11" ht="51.75" hidden="1" x14ac:dyDescent="0.25">
      <c r="A183" s="129"/>
      <c r="B183" s="126"/>
      <c r="C183" s="126"/>
      <c r="D183" s="41" t="s">
        <v>42</v>
      </c>
      <c r="E183" s="42">
        <f t="shared" si="65"/>
        <v>0</v>
      </c>
      <c r="F183" s="35"/>
      <c r="G183" s="44"/>
      <c r="H183" s="44"/>
      <c r="I183" s="44"/>
      <c r="J183" s="44"/>
      <c r="K183" s="44"/>
    </row>
    <row r="184" spans="1:11" ht="64.5" hidden="1" x14ac:dyDescent="0.25">
      <c r="A184" s="130"/>
      <c r="B184" s="127"/>
      <c r="C184" s="127"/>
      <c r="D184" s="41" t="s">
        <v>43</v>
      </c>
      <c r="E184" s="42">
        <f t="shared" si="65"/>
        <v>0</v>
      </c>
      <c r="F184" s="35"/>
      <c r="G184" s="44"/>
      <c r="H184" s="44"/>
      <c r="I184" s="44"/>
      <c r="J184" s="44"/>
      <c r="K184" s="44"/>
    </row>
    <row r="185" spans="1:11" ht="15" hidden="1" x14ac:dyDescent="0.25">
      <c r="A185" s="128" t="s">
        <v>109</v>
      </c>
      <c r="B185" s="134" t="s">
        <v>116</v>
      </c>
      <c r="C185" s="123"/>
      <c r="D185" s="39" t="s">
        <v>45</v>
      </c>
      <c r="E185" s="42">
        <f t="shared" si="65"/>
        <v>0</v>
      </c>
      <c r="F185" s="32">
        <f>F186+F187+F188+F189</f>
        <v>0</v>
      </c>
      <c r="G185" s="48">
        <f t="shared" ref="G185:K185" si="79">G186+G187+G188+G189</f>
        <v>0</v>
      </c>
      <c r="H185" s="48">
        <f t="shared" si="79"/>
        <v>0</v>
      </c>
      <c r="I185" s="48">
        <f t="shared" si="79"/>
        <v>0</v>
      </c>
      <c r="J185" s="48">
        <f t="shared" si="79"/>
        <v>0</v>
      </c>
      <c r="K185" s="48">
        <f t="shared" si="79"/>
        <v>0</v>
      </c>
    </row>
    <row r="186" spans="1:11" ht="51.75" hidden="1" x14ac:dyDescent="0.25">
      <c r="A186" s="129"/>
      <c r="B186" s="126"/>
      <c r="C186" s="126"/>
      <c r="D186" s="41" t="s">
        <v>40</v>
      </c>
      <c r="E186" s="42">
        <f t="shared" si="65"/>
        <v>0</v>
      </c>
      <c r="F186" s="35">
        <v>0</v>
      </c>
      <c r="G186" s="44"/>
      <c r="H186" s="44"/>
      <c r="I186" s="44"/>
      <c r="J186" s="44"/>
      <c r="K186" s="44"/>
    </row>
    <row r="187" spans="1:11" ht="64.5" hidden="1" x14ac:dyDescent="0.25">
      <c r="A187" s="129"/>
      <c r="B187" s="126"/>
      <c r="C187" s="126"/>
      <c r="D187" s="41" t="s">
        <v>41</v>
      </c>
      <c r="E187" s="42">
        <f t="shared" si="65"/>
        <v>0</v>
      </c>
      <c r="F187" s="35"/>
      <c r="G187" s="44"/>
      <c r="H187" s="44"/>
      <c r="I187" s="44"/>
      <c r="J187" s="44"/>
      <c r="K187" s="44"/>
    </row>
    <row r="188" spans="1:11" ht="51.75" hidden="1" x14ac:dyDescent="0.25">
      <c r="A188" s="129"/>
      <c r="B188" s="126"/>
      <c r="C188" s="126"/>
      <c r="D188" s="41" t="s">
        <v>42</v>
      </c>
      <c r="E188" s="42">
        <f t="shared" si="65"/>
        <v>0</v>
      </c>
      <c r="F188" s="35"/>
      <c r="G188" s="44"/>
      <c r="H188" s="44"/>
      <c r="I188" s="44"/>
      <c r="J188" s="44"/>
      <c r="K188" s="44"/>
    </row>
    <row r="189" spans="1:11" ht="64.5" hidden="1" x14ac:dyDescent="0.25">
      <c r="A189" s="130"/>
      <c r="B189" s="127"/>
      <c r="C189" s="127"/>
      <c r="D189" s="41" t="s">
        <v>43</v>
      </c>
      <c r="E189" s="42">
        <f t="shared" si="65"/>
        <v>0</v>
      </c>
      <c r="F189" s="35"/>
      <c r="G189" s="44"/>
      <c r="H189" s="44"/>
      <c r="I189" s="44"/>
      <c r="J189" s="44"/>
      <c r="K189" s="44"/>
    </row>
    <row r="190" spans="1:11" ht="15" hidden="1" x14ac:dyDescent="0.25">
      <c r="A190" s="128" t="s">
        <v>113</v>
      </c>
      <c r="B190" s="134" t="s">
        <v>118</v>
      </c>
      <c r="C190" s="123"/>
      <c r="D190" s="39" t="s">
        <v>45</v>
      </c>
      <c r="E190" s="42">
        <f t="shared" si="65"/>
        <v>0</v>
      </c>
      <c r="F190" s="32">
        <f>F191+F192+F193+F194</f>
        <v>0</v>
      </c>
      <c r="G190" s="48">
        <f t="shared" ref="G190:K190" si="80">G191+G192+G193+G194</f>
        <v>0</v>
      </c>
      <c r="H190" s="48">
        <f t="shared" si="80"/>
        <v>0</v>
      </c>
      <c r="I190" s="48">
        <f t="shared" si="80"/>
        <v>0</v>
      </c>
      <c r="J190" s="48">
        <f t="shared" si="80"/>
        <v>0</v>
      </c>
      <c r="K190" s="48">
        <f t="shared" si="80"/>
        <v>0</v>
      </c>
    </row>
    <row r="191" spans="1:11" ht="51.75" hidden="1" x14ac:dyDescent="0.25">
      <c r="A191" s="129"/>
      <c r="B191" s="126"/>
      <c r="C191" s="126"/>
      <c r="D191" s="41" t="s">
        <v>40</v>
      </c>
      <c r="E191" s="42">
        <f t="shared" si="65"/>
        <v>0</v>
      </c>
      <c r="F191" s="35">
        <v>0</v>
      </c>
      <c r="G191" s="44"/>
      <c r="H191" s="44"/>
      <c r="I191" s="44"/>
      <c r="J191" s="44"/>
      <c r="K191" s="44"/>
    </row>
    <row r="192" spans="1:11" ht="64.5" hidden="1" x14ac:dyDescent="0.25">
      <c r="A192" s="129"/>
      <c r="B192" s="126"/>
      <c r="C192" s="126"/>
      <c r="D192" s="41" t="s">
        <v>41</v>
      </c>
      <c r="E192" s="42">
        <f t="shared" si="65"/>
        <v>0</v>
      </c>
      <c r="F192" s="35"/>
      <c r="G192" s="44"/>
      <c r="H192" s="44"/>
      <c r="I192" s="44"/>
      <c r="J192" s="44"/>
      <c r="K192" s="44"/>
    </row>
    <row r="193" spans="1:11" ht="51.75" hidden="1" x14ac:dyDescent="0.25">
      <c r="A193" s="129"/>
      <c r="B193" s="126"/>
      <c r="C193" s="126"/>
      <c r="D193" s="41" t="s">
        <v>42</v>
      </c>
      <c r="E193" s="42">
        <f t="shared" si="65"/>
        <v>0</v>
      </c>
      <c r="F193" s="35"/>
      <c r="G193" s="44"/>
      <c r="H193" s="44"/>
      <c r="I193" s="44"/>
      <c r="J193" s="44"/>
      <c r="K193" s="44"/>
    </row>
    <row r="194" spans="1:11" ht="64.5" hidden="1" x14ac:dyDescent="0.25">
      <c r="A194" s="130"/>
      <c r="B194" s="127"/>
      <c r="C194" s="127"/>
      <c r="D194" s="41" t="s">
        <v>43</v>
      </c>
      <c r="E194" s="42">
        <f t="shared" si="65"/>
        <v>0</v>
      </c>
      <c r="F194" s="35"/>
      <c r="G194" s="44"/>
      <c r="H194" s="44"/>
      <c r="I194" s="44"/>
      <c r="J194" s="44"/>
      <c r="K194" s="44"/>
    </row>
    <row r="195" spans="1:11" ht="15" hidden="1" x14ac:dyDescent="0.25">
      <c r="A195" s="128" t="s">
        <v>117</v>
      </c>
      <c r="B195" s="134" t="s">
        <v>122</v>
      </c>
      <c r="C195" s="123"/>
      <c r="D195" s="39" t="s">
        <v>45</v>
      </c>
      <c r="E195" s="42">
        <f t="shared" si="65"/>
        <v>700</v>
      </c>
      <c r="F195" s="32">
        <f>F196+F197+F198+F199</f>
        <v>0</v>
      </c>
      <c r="G195" s="48">
        <f t="shared" ref="G195:K195" si="81">G196+G197+G198+G199</f>
        <v>700</v>
      </c>
      <c r="H195" s="48">
        <f t="shared" si="81"/>
        <v>0</v>
      </c>
      <c r="I195" s="48">
        <f t="shared" si="81"/>
        <v>0</v>
      </c>
      <c r="J195" s="48">
        <f t="shared" si="81"/>
        <v>0</v>
      </c>
      <c r="K195" s="48">
        <f t="shared" si="81"/>
        <v>0</v>
      </c>
    </row>
    <row r="196" spans="1:11" ht="51.75" hidden="1" x14ac:dyDescent="0.25">
      <c r="A196" s="129"/>
      <c r="B196" s="135"/>
      <c r="C196" s="126"/>
      <c r="D196" s="41" t="s">
        <v>40</v>
      </c>
      <c r="E196" s="42">
        <f t="shared" si="65"/>
        <v>700</v>
      </c>
      <c r="F196" s="35">
        <v>0</v>
      </c>
      <c r="G196" s="44">
        <v>700</v>
      </c>
      <c r="H196" s="44"/>
      <c r="I196" s="44"/>
      <c r="J196" s="44"/>
      <c r="K196" s="44"/>
    </row>
    <row r="197" spans="1:11" ht="64.5" hidden="1" x14ac:dyDescent="0.25">
      <c r="A197" s="129"/>
      <c r="B197" s="135"/>
      <c r="C197" s="126"/>
      <c r="D197" s="41" t="s">
        <v>41</v>
      </c>
      <c r="E197" s="42">
        <f t="shared" si="65"/>
        <v>0</v>
      </c>
      <c r="F197" s="35"/>
      <c r="G197" s="44"/>
      <c r="H197" s="44"/>
      <c r="I197" s="44"/>
      <c r="J197" s="44"/>
      <c r="K197" s="44"/>
    </row>
    <row r="198" spans="1:11" ht="51.75" hidden="1" x14ac:dyDescent="0.25">
      <c r="A198" s="129"/>
      <c r="B198" s="135"/>
      <c r="C198" s="126"/>
      <c r="D198" s="41" t="s">
        <v>42</v>
      </c>
      <c r="E198" s="42">
        <f t="shared" si="65"/>
        <v>0</v>
      </c>
      <c r="F198" s="35"/>
      <c r="G198" s="44"/>
      <c r="H198" s="44"/>
      <c r="I198" s="44"/>
      <c r="J198" s="44"/>
      <c r="K198" s="44"/>
    </row>
    <row r="199" spans="1:11" ht="64.5" hidden="1" x14ac:dyDescent="0.25">
      <c r="A199" s="130"/>
      <c r="B199" s="136"/>
      <c r="C199" s="127"/>
      <c r="D199" s="41" t="s">
        <v>43</v>
      </c>
      <c r="E199" s="42">
        <f t="shared" si="65"/>
        <v>0</v>
      </c>
      <c r="F199" s="35"/>
      <c r="G199" s="44">
        <v>0</v>
      </c>
      <c r="H199" s="44"/>
      <c r="I199" s="44"/>
      <c r="J199" s="44"/>
      <c r="K199" s="44"/>
    </row>
    <row r="200" spans="1:11" ht="15" hidden="1" x14ac:dyDescent="0.25">
      <c r="A200" s="128" t="s">
        <v>119</v>
      </c>
      <c r="B200" s="134" t="s">
        <v>123</v>
      </c>
      <c r="C200" s="123"/>
      <c r="D200" s="39" t="s">
        <v>45</v>
      </c>
      <c r="E200" s="42">
        <f t="shared" si="65"/>
        <v>100</v>
      </c>
      <c r="F200" s="32">
        <f>F201+F202+F203+F204</f>
        <v>0</v>
      </c>
      <c r="G200" s="48">
        <f t="shared" ref="G200:K200" si="82">G201+G202+G203+G204</f>
        <v>100</v>
      </c>
      <c r="H200" s="48">
        <f t="shared" si="82"/>
        <v>0</v>
      </c>
      <c r="I200" s="48">
        <f t="shared" si="82"/>
        <v>0</v>
      </c>
      <c r="J200" s="48">
        <f t="shared" si="82"/>
        <v>0</v>
      </c>
      <c r="K200" s="48">
        <f t="shared" si="82"/>
        <v>0</v>
      </c>
    </row>
    <row r="201" spans="1:11" ht="51.75" hidden="1" x14ac:dyDescent="0.25">
      <c r="A201" s="129"/>
      <c r="B201" s="135"/>
      <c r="C201" s="126"/>
      <c r="D201" s="41" t="s">
        <v>40</v>
      </c>
      <c r="E201" s="42">
        <f t="shared" si="65"/>
        <v>100</v>
      </c>
      <c r="F201" s="35">
        <v>0</v>
      </c>
      <c r="G201" s="44">
        <v>100</v>
      </c>
      <c r="H201" s="44"/>
      <c r="I201" s="44"/>
      <c r="J201" s="44"/>
      <c r="K201" s="44"/>
    </row>
    <row r="202" spans="1:11" ht="64.5" hidden="1" x14ac:dyDescent="0.25">
      <c r="A202" s="129"/>
      <c r="B202" s="135"/>
      <c r="C202" s="126"/>
      <c r="D202" s="41" t="s">
        <v>41</v>
      </c>
      <c r="E202" s="42">
        <f t="shared" si="65"/>
        <v>0</v>
      </c>
      <c r="F202" s="35">
        <v>0</v>
      </c>
      <c r="G202" s="44"/>
      <c r="H202" s="44"/>
      <c r="I202" s="44"/>
      <c r="J202" s="44"/>
      <c r="K202" s="44"/>
    </row>
    <row r="203" spans="1:11" ht="51.75" hidden="1" x14ac:dyDescent="0.25">
      <c r="A203" s="129"/>
      <c r="B203" s="135"/>
      <c r="C203" s="126"/>
      <c r="D203" s="41" t="s">
        <v>42</v>
      </c>
      <c r="E203" s="42">
        <f t="shared" ref="E203:E286" si="83">F203+G203+H203+I203+J203+K203</f>
        <v>0</v>
      </c>
      <c r="F203" s="35">
        <v>0</v>
      </c>
      <c r="G203" s="44"/>
      <c r="H203" s="44"/>
      <c r="I203" s="44"/>
      <c r="J203" s="44"/>
      <c r="K203" s="44"/>
    </row>
    <row r="204" spans="1:11" ht="64.5" hidden="1" x14ac:dyDescent="0.25">
      <c r="A204" s="130"/>
      <c r="B204" s="136"/>
      <c r="C204" s="127"/>
      <c r="D204" s="41" t="s">
        <v>43</v>
      </c>
      <c r="E204" s="42">
        <f t="shared" si="83"/>
        <v>0</v>
      </c>
      <c r="F204" s="35">
        <v>0</v>
      </c>
      <c r="G204" s="44">
        <v>0</v>
      </c>
      <c r="H204" s="44"/>
      <c r="I204" s="44"/>
      <c r="J204" s="44"/>
      <c r="K204" s="44"/>
    </row>
    <row r="205" spans="1:11" ht="15" hidden="1" x14ac:dyDescent="0.25">
      <c r="A205" s="128" t="s">
        <v>120</v>
      </c>
      <c r="B205" s="134" t="s">
        <v>135</v>
      </c>
      <c r="C205" s="123"/>
      <c r="D205" s="39" t="s">
        <v>45</v>
      </c>
      <c r="E205" s="42">
        <f t="shared" si="83"/>
        <v>600</v>
      </c>
      <c r="F205" s="32">
        <f>F206+F207+F208+F209</f>
        <v>0</v>
      </c>
      <c r="G205" s="48">
        <f t="shared" ref="G205:K205" si="84">G206+G207+G208+G209</f>
        <v>0</v>
      </c>
      <c r="H205" s="48">
        <f t="shared" si="84"/>
        <v>600</v>
      </c>
      <c r="I205" s="48">
        <f t="shared" si="84"/>
        <v>0</v>
      </c>
      <c r="J205" s="48">
        <f t="shared" si="84"/>
        <v>0</v>
      </c>
      <c r="K205" s="48">
        <f t="shared" si="84"/>
        <v>0</v>
      </c>
    </row>
    <row r="206" spans="1:11" ht="51.75" hidden="1" x14ac:dyDescent="0.25">
      <c r="A206" s="129"/>
      <c r="B206" s="135"/>
      <c r="C206" s="126"/>
      <c r="D206" s="41" t="s">
        <v>40</v>
      </c>
      <c r="E206" s="42">
        <f t="shared" si="83"/>
        <v>600</v>
      </c>
      <c r="F206" s="35">
        <v>0</v>
      </c>
      <c r="G206" s="44"/>
      <c r="H206" s="44">
        <v>600</v>
      </c>
      <c r="I206" s="44"/>
      <c r="J206" s="44"/>
      <c r="K206" s="44"/>
    </row>
    <row r="207" spans="1:11" ht="64.5" hidden="1" x14ac:dyDescent="0.25">
      <c r="A207" s="129"/>
      <c r="B207" s="135"/>
      <c r="C207" s="126"/>
      <c r="D207" s="41" t="s">
        <v>41</v>
      </c>
      <c r="E207" s="42">
        <f t="shared" si="83"/>
        <v>0</v>
      </c>
      <c r="F207" s="35">
        <v>0</v>
      </c>
      <c r="G207" s="44"/>
      <c r="H207" s="44"/>
      <c r="I207" s="44"/>
      <c r="J207" s="44"/>
      <c r="K207" s="44"/>
    </row>
    <row r="208" spans="1:11" ht="51.75" hidden="1" x14ac:dyDescent="0.25">
      <c r="A208" s="129"/>
      <c r="B208" s="135"/>
      <c r="C208" s="126"/>
      <c r="D208" s="41" t="s">
        <v>42</v>
      </c>
      <c r="E208" s="42">
        <f t="shared" si="83"/>
        <v>0</v>
      </c>
      <c r="F208" s="35">
        <v>0</v>
      </c>
      <c r="G208" s="44"/>
      <c r="H208" s="44"/>
      <c r="I208" s="44"/>
      <c r="J208" s="44"/>
      <c r="K208" s="44"/>
    </row>
    <row r="209" spans="1:11" ht="64.5" hidden="1" x14ac:dyDescent="0.25">
      <c r="A209" s="130"/>
      <c r="B209" s="136"/>
      <c r="C209" s="127"/>
      <c r="D209" s="41" t="s">
        <v>43</v>
      </c>
      <c r="E209" s="42">
        <f t="shared" si="83"/>
        <v>0</v>
      </c>
      <c r="F209" s="35">
        <v>0</v>
      </c>
      <c r="G209" s="44">
        <v>0</v>
      </c>
      <c r="H209" s="44">
        <v>0</v>
      </c>
      <c r="I209" s="44"/>
      <c r="J209" s="44"/>
      <c r="K209" s="44"/>
    </row>
    <row r="210" spans="1:11" ht="15" hidden="1" x14ac:dyDescent="0.25">
      <c r="A210" s="128" t="s">
        <v>121</v>
      </c>
      <c r="B210" s="134" t="s">
        <v>137</v>
      </c>
      <c r="C210" s="123"/>
      <c r="D210" s="39" t="s">
        <v>45</v>
      </c>
      <c r="E210" s="42">
        <f t="shared" si="83"/>
        <v>750</v>
      </c>
      <c r="F210" s="32">
        <f>F211+F212+F213+F214</f>
        <v>0</v>
      </c>
      <c r="G210" s="48">
        <f t="shared" ref="G210:K210" si="85">G211+G212+G213+G214</f>
        <v>0</v>
      </c>
      <c r="H210" s="48">
        <f t="shared" si="85"/>
        <v>0</v>
      </c>
      <c r="I210" s="48">
        <f t="shared" si="85"/>
        <v>750</v>
      </c>
      <c r="J210" s="48">
        <f t="shared" si="85"/>
        <v>0</v>
      </c>
      <c r="K210" s="48">
        <f t="shared" si="85"/>
        <v>0</v>
      </c>
    </row>
    <row r="211" spans="1:11" ht="51.75" hidden="1" x14ac:dyDescent="0.25">
      <c r="A211" s="129"/>
      <c r="B211" s="135"/>
      <c r="C211" s="126"/>
      <c r="D211" s="41" t="s">
        <v>40</v>
      </c>
      <c r="E211" s="42">
        <f t="shared" si="83"/>
        <v>750</v>
      </c>
      <c r="F211" s="35">
        <v>0</v>
      </c>
      <c r="G211" s="44"/>
      <c r="H211" s="44"/>
      <c r="I211" s="44">
        <v>750</v>
      </c>
      <c r="J211" s="44"/>
      <c r="K211" s="44"/>
    </row>
    <row r="212" spans="1:11" ht="64.5" hidden="1" x14ac:dyDescent="0.25">
      <c r="A212" s="129"/>
      <c r="B212" s="135"/>
      <c r="C212" s="126"/>
      <c r="D212" s="41" t="s">
        <v>41</v>
      </c>
      <c r="E212" s="42">
        <f t="shared" si="83"/>
        <v>0</v>
      </c>
      <c r="F212" s="35">
        <v>0</v>
      </c>
      <c r="G212" s="44"/>
      <c r="H212" s="44"/>
      <c r="I212" s="44"/>
      <c r="J212" s="44"/>
      <c r="K212" s="44"/>
    </row>
    <row r="213" spans="1:11" ht="51.75" hidden="1" x14ac:dyDescent="0.25">
      <c r="A213" s="129"/>
      <c r="B213" s="135"/>
      <c r="C213" s="126"/>
      <c r="D213" s="41" t="s">
        <v>42</v>
      </c>
      <c r="E213" s="42">
        <f t="shared" si="83"/>
        <v>0</v>
      </c>
      <c r="F213" s="35">
        <v>0</v>
      </c>
      <c r="G213" s="44"/>
      <c r="H213" s="44"/>
      <c r="I213" s="44"/>
      <c r="J213" s="44"/>
      <c r="K213" s="44"/>
    </row>
    <row r="214" spans="1:11" ht="64.5" hidden="1" x14ac:dyDescent="0.25">
      <c r="A214" s="130"/>
      <c r="B214" s="136"/>
      <c r="C214" s="127"/>
      <c r="D214" s="41" t="s">
        <v>43</v>
      </c>
      <c r="E214" s="42">
        <f t="shared" si="83"/>
        <v>0</v>
      </c>
      <c r="F214" s="35">
        <v>0</v>
      </c>
      <c r="G214" s="44">
        <v>0</v>
      </c>
      <c r="H214" s="44"/>
      <c r="I214" s="44">
        <v>0</v>
      </c>
      <c r="J214" s="44"/>
      <c r="K214" s="44"/>
    </row>
    <row r="215" spans="1:11" ht="15" hidden="1" x14ac:dyDescent="0.25">
      <c r="A215" s="128" t="s">
        <v>136</v>
      </c>
      <c r="B215" s="134" t="s">
        <v>139</v>
      </c>
      <c r="C215" s="123"/>
      <c r="D215" s="39" t="s">
        <v>45</v>
      </c>
      <c r="E215" s="42">
        <f t="shared" si="83"/>
        <v>350</v>
      </c>
      <c r="F215" s="32">
        <f>F216+F217+F218+F219</f>
        <v>0</v>
      </c>
      <c r="G215" s="48">
        <f t="shared" ref="G215:K215" si="86">G216+G217+G218+G219</f>
        <v>0</v>
      </c>
      <c r="H215" s="48">
        <f t="shared" si="86"/>
        <v>0</v>
      </c>
      <c r="I215" s="48">
        <f t="shared" si="86"/>
        <v>0</v>
      </c>
      <c r="J215" s="48">
        <f t="shared" si="86"/>
        <v>350</v>
      </c>
      <c r="K215" s="48">
        <f t="shared" si="86"/>
        <v>0</v>
      </c>
    </row>
    <row r="216" spans="1:11" ht="51.75" hidden="1" x14ac:dyDescent="0.25">
      <c r="A216" s="129"/>
      <c r="B216" s="135"/>
      <c r="C216" s="126"/>
      <c r="D216" s="41" t="s">
        <v>40</v>
      </c>
      <c r="E216" s="42">
        <f t="shared" si="83"/>
        <v>350</v>
      </c>
      <c r="F216" s="35">
        <v>0</v>
      </c>
      <c r="G216" s="44"/>
      <c r="H216" s="44"/>
      <c r="I216" s="44"/>
      <c r="J216" s="44">
        <v>350</v>
      </c>
      <c r="K216" s="44"/>
    </row>
    <row r="217" spans="1:11" ht="64.5" hidden="1" x14ac:dyDescent="0.25">
      <c r="A217" s="129"/>
      <c r="B217" s="135"/>
      <c r="C217" s="126"/>
      <c r="D217" s="41" t="s">
        <v>41</v>
      </c>
      <c r="E217" s="42">
        <f t="shared" si="83"/>
        <v>0</v>
      </c>
      <c r="F217" s="35">
        <v>0</v>
      </c>
      <c r="G217" s="44"/>
      <c r="H217" s="44"/>
      <c r="I217" s="44"/>
      <c r="J217" s="44"/>
      <c r="K217" s="44"/>
    </row>
    <row r="218" spans="1:11" ht="51.75" hidden="1" x14ac:dyDescent="0.25">
      <c r="A218" s="129"/>
      <c r="B218" s="135"/>
      <c r="C218" s="126"/>
      <c r="D218" s="41" t="s">
        <v>42</v>
      </c>
      <c r="E218" s="42">
        <f t="shared" si="83"/>
        <v>0</v>
      </c>
      <c r="F218" s="35">
        <v>0</v>
      </c>
      <c r="G218" s="44"/>
      <c r="H218" s="44"/>
      <c r="I218" s="44"/>
      <c r="J218" s="44"/>
      <c r="K218" s="44"/>
    </row>
    <row r="219" spans="1:11" ht="64.5" hidden="1" x14ac:dyDescent="0.25">
      <c r="A219" s="130"/>
      <c r="B219" s="136"/>
      <c r="C219" s="127"/>
      <c r="D219" s="41" t="s">
        <v>43</v>
      </c>
      <c r="E219" s="42">
        <f t="shared" si="83"/>
        <v>0</v>
      </c>
      <c r="F219" s="35">
        <v>0</v>
      </c>
      <c r="G219" s="44">
        <v>0</v>
      </c>
      <c r="H219" s="44"/>
      <c r="I219" s="44"/>
      <c r="J219" s="44">
        <v>0</v>
      </c>
      <c r="K219" s="44"/>
    </row>
    <row r="220" spans="1:11" ht="15" hidden="1" x14ac:dyDescent="0.25">
      <c r="A220" s="128" t="s">
        <v>138</v>
      </c>
      <c r="B220" s="134" t="s">
        <v>140</v>
      </c>
      <c r="C220" s="123"/>
      <c r="D220" s="39" t="s">
        <v>45</v>
      </c>
      <c r="E220" s="42">
        <f t="shared" si="83"/>
        <v>250</v>
      </c>
      <c r="F220" s="32">
        <f>F221+F222+F223+F224</f>
        <v>0</v>
      </c>
      <c r="G220" s="48">
        <f t="shared" ref="G220:J220" si="87">G221+G222+G223+G224</f>
        <v>0</v>
      </c>
      <c r="H220" s="48">
        <f t="shared" si="87"/>
        <v>0</v>
      </c>
      <c r="I220" s="48">
        <f t="shared" si="87"/>
        <v>0</v>
      </c>
      <c r="J220" s="48">
        <f t="shared" si="87"/>
        <v>0</v>
      </c>
      <c r="K220" s="48">
        <f>K221+K222+K223+K224</f>
        <v>250</v>
      </c>
    </row>
    <row r="221" spans="1:11" ht="51.75" hidden="1" x14ac:dyDescent="0.25">
      <c r="A221" s="129"/>
      <c r="B221" s="135"/>
      <c r="C221" s="126"/>
      <c r="D221" s="41" t="s">
        <v>40</v>
      </c>
      <c r="E221" s="42">
        <f t="shared" si="83"/>
        <v>250</v>
      </c>
      <c r="F221" s="35">
        <v>0</v>
      </c>
      <c r="G221" s="44"/>
      <c r="H221" s="44"/>
      <c r="I221" s="44"/>
      <c r="J221" s="44"/>
      <c r="K221" s="44">
        <v>250</v>
      </c>
    </row>
    <row r="222" spans="1:11" ht="64.5" hidden="1" x14ac:dyDescent="0.25">
      <c r="A222" s="129"/>
      <c r="B222" s="135"/>
      <c r="C222" s="126"/>
      <c r="D222" s="41" t="s">
        <v>41</v>
      </c>
      <c r="E222" s="42">
        <f t="shared" si="83"/>
        <v>0</v>
      </c>
      <c r="F222" s="35">
        <v>0</v>
      </c>
      <c r="G222" s="44"/>
      <c r="H222" s="44"/>
      <c r="I222" s="44"/>
      <c r="J222" s="44"/>
      <c r="K222" s="44"/>
    </row>
    <row r="223" spans="1:11" ht="51.75" hidden="1" x14ac:dyDescent="0.25">
      <c r="A223" s="129"/>
      <c r="B223" s="135"/>
      <c r="C223" s="126"/>
      <c r="D223" s="41" t="s">
        <v>42</v>
      </c>
      <c r="E223" s="42">
        <f t="shared" si="83"/>
        <v>0</v>
      </c>
      <c r="F223" s="35">
        <v>0</v>
      </c>
      <c r="G223" s="44"/>
      <c r="H223" s="44"/>
      <c r="I223" s="44"/>
      <c r="J223" s="44"/>
      <c r="K223" s="44"/>
    </row>
    <row r="224" spans="1:11" ht="64.5" hidden="1" x14ac:dyDescent="0.25">
      <c r="A224" s="130"/>
      <c r="B224" s="136"/>
      <c r="C224" s="127"/>
      <c r="D224" s="41" t="s">
        <v>43</v>
      </c>
      <c r="E224" s="42">
        <f t="shared" si="83"/>
        <v>0</v>
      </c>
      <c r="F224" s="35">
        <v>0</v>
      </c>
      <c r="G224" s="44">
        <v>0</v>
      </c>
      <c r="H224" s="44"/>
      <c r="I224" s="44"/>
      <c r="J224" s="44"/>
      <c r="K224" s="44">
        <v>0</v>
      </c>
    </row>
    <row r="225" spans="1:11" ht="15" hidden="1" x14ac:dyDescent="0.25">
      <c r="A225" s="128" t="s">
        <v>206</v>
      </c>
      <c r="B225" s="134" t="s">
        <v>207</v>
      </c>
      <c r="C225" s="123"/>
      <c r="D225" s="39" t="s">
        <v>45</v>
      </c>
      <c r="E225" s="42">
        <f t="shared" si="83"/>
        <v>0</v>
      </c>
      <c r="F225" s="32">
        <f>F226+F227+F228+F229</f>
        <v>0</v>
      </c>
      <c r="G225" s="48">
        <f t="shared" ref="G225:J225" si="88">G226+G227+G228+G229</f>
        <v>0</v>
      </c>
      <c r="H225" s="48">
        <f t="shared" si="88"/>
        <v>0</v>
      </c>
      <c r="I225" s="48">
        <f t="shared" si="88"/>
        <v>0</v>
      </c>
      <c r="J225" s="48">
        <f t="shared" si="88"/>
        <v>0</v>
      </c>
      <c r="K225" s="48">
        <f>K226+K227+K228+K229</f>
        <v>0</v>
      </c>
    </row>
    <row r="226" spans="1:11" ht="51.75" hidden="1" x14ac:dyDescent="0.25">
      <c r="A226" s="129"/>
      <c r="B226" s="135"/>
      <c r="C226" s="126"/>
      <c r="D226" s="41" t="s">
        <v>40</v>
      </c>
      <c r="E226" s="42">
        <f t="shared" si="83"/>
        <v>0</v>
      </c>
      <c r="F226" s="35">
        <v>0</v>
      </c>
      <c r="G226" s="44"/>
      <c r="H226" s="44"/>
      <c r="I226" s="44"/>
      <c r="J226" s="44"/>
      <c r="K226" s="44"/>
    </row>
    <row r="227" spans="1:11" ht="64.5" hidden="1" x14ac:dyDescent="0.25">
      <c r="A227" s="129"/>
      <c r="B227" s="135"/>
      <c r="C227" s="126"/>
      <c r="D227" s="41" t="s">
        <v>41</v>
      </c>
      <c r="E227" s="42">
        <f t="shared" si="83"/>
        <v>0</v>
      </c>
      <c r="F227" s="35">
        <v>0</v>
      </c>
      <c r="G227" s="44"/>
      <c r="H227" s="44"/>
      <c r="I227" s="44"/>
      <c r="J227" s="44"/>
      <c r="K227" s="44"/>
    </row>
    <row r="228" spans="1:11" ht="51.75" hidden="1" x14ac:dyDescent="0.25">
      <c r="A228" s="129"/>
      <c r="B228" s="135"/>
      <c r="C228" s="126"/>
      <c r="D228" s="41" t="s">
        <v>42</v>
      </c>
      <c r="E228" s="42">
        <f t="shared" si="83"/>
        <v>0</v>
      </c>
      <c r="F228" s="35">
        <v>0</v>
      </c>
      <c r="G228" s="44"/>
      <c r="H228" s="44"/>
      <c r="I228" s="44"/>
      <c r="J228" s="44"/>
      <c r="K228" s="44"/>
    </row>
    <row r="229" spans="1:11" ht="64.5" hidden="1" x14ac:dyDescent="0.25">
      <c r="A229" s="130"/>
      <c r="B229" s="136"/>
      <c r="C229" s="127"/>
      <c r="D229" s="41" t="s">
        <v>43</v>
      </c>
      <c r="E229" s="42">
        <f t="shared" si="83"/>
        <v>0</v>
      </c>
      <c r="F229" s="35">
        <v>0</v>
      </c>
      <c r="G229" s="44">
        <v>0</v>
      </c>
      <c r="H229" s="44"/>
      <c r="I229" s="44"/>
      <c r="J229" s="44"/>
      <c r="K229" s="44">
        <v>0</v>
      </c>
    </row>
    <row r="230" spans="1:11" ht="15" customHeight="1" x14ac:dyDescent="0.3">
      <c r="A230" s="128" t="s">
        <v>292</v>
      </c>
      <c r="B230" s="134" t="s">
        <v>293</v>
      </c>
      <c r="C230" s="123"/>
      <c r="D230" s="39" t="s">
        <v>45</v>
      </c>
      <c r="E230" s="42">
        <f t="shared" si="83"/>
        <v>99.42</v>
      </c>
      <c r="F230" s="32">
        <f>F231+F232+F233+F234</f>
        <v>0</v>
      </c>
      <c r="G230" s="32">
        <f t="shared" ref="G230:K230" si="89">G231+G232+G233+G234</f>
        <v>0</v>
      </c>
      <c r="H230" s="32">
        <f t="shared" si="89"/>
        <v>99.42</v>
      </c>
      <c r="I230" s="32">
        <f t="shared" si="89"/>
        <v>0</v>
      </c>
      <c r="J230" s="32">
        <f t="shared" si="89"/>
        <v>0</v>
      </c>
      <c r="K230" s="32">
        <f t="shared" si="89"/>
        <v>0</v>
      </c>
    </row>
    <row r="231" spans="1:11" ht="53.4" x14ac:dyDescent="0.3">
      <c r="A231" s="129"/>
      <c r="B231" s="135"/>
      <c r="C231" s="126"/>
      <c r="D231" s="41" t="s">
        <v>40</v>
      </c>
      <c r="E231" s="42">
        <f t="shared" si="83"/>
        <v>99.42</v>
      </c>
      <c r="F231" s="35">
        <v>0</v>
      </c>
      <c r="G231" s="35">
        <v>0</v>
      </c>
      <c r="H231" s="44">
        <v>99.42</v>
      </c>
      <c r="I231" s="44">
        <v>0</v>
      </c>
      <c r="J231" s="44">
        <v>0</v>
      </c>
      <c r="K231" s="44">
        <v>0</v>
      </c>
    </row>
    <row r="232" spans="1:11" ht="66.599999999999994" x14ac:dyDescent="0.3">
      <c r="A232" s="129"/>
      <c r="B232" s="135"/>
      <c r="C232" s="126"/>
      <c r="D232" s="41" t="s">
        <v>41</v>
      </c>
      <c r="E232" s="42">
        <f t="shared" si="83"/>
        <v>0</v>
      </c>
      <c r="F232" s="35">
        <v>0</v>
      </c>
      <c r="G232" s="35">
        <v>0</v>
      </c>
      <c r="H232" s="44">
        <v>0</v>
      </c>
      <c r="I232" s="44">
        <v>0</v>
      </c>
      <c r="J232" s="44">
        <v>0</v>
      </c>
      <c r="K232" s="44">
        <v>0</v>
      </c>
    </row>
    <row r="233" spans="1:11" ht="53.4" x14ac:dyDescent="0.3">
      <c r="A233" s="129"/>
      <c r="B233" s="135"/>
      <c r="C233" s="126"/>
      <c r="D233" s="41" t="s">
        <v>42</v>
      </c>
      <c r="E233" s="42">
        <f t="shared" si="83"/>
        <v>0</v>
      </c>
      <c r="F233" s="35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</row>
    <row r="234" spans="1:11" ht="66.599999999999994" x14ac:dyDescent="0.3">
      <c r="A234" s="130"/>
      <c r="B234" s="136"/>
      <c r="C234" s="127"/>
      <c r="D234" s="41" t="s">
        <v>43</v>
      </c>
      <c r="E234" s="42">
        <f t="shared" si="83"/>
        <v>0</v>
      </c>
      <c r="F234" s="35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</row>
    <row r="235" spans="1:11" x14ac:dyDescent="0.3">
      <c r="A235" s="77"/>
      <c r="B235" s="78"/>
      <c r="C235" s="76"/>
      <c r="D235" s="59" t="s">
        <v>45</v>
      </c>
      <c r="E235" s="60">
        <f t="shared" ref="E235:E239" si="90">F235+G235+H235+I235+J235+K235</f>
        <v>33430.639999999999</v>
      </c>
      <c r="F235" s="64">
        <f>F236+F237+F238+F239</f>
        <v>0</v>
      </c>
      <c r="G235" s="64">
        <f t="shared" ref="G235:K235" si="91">G236+G237+G238+G239</f>
        <v>0</v>
      </c>
      <c r="H235" s="64">
        <f t="shared" si="91"/>
        <v>24722.58</v>
      </c>
      <c r="I235" s="64">
        <f t="shared" si="91"/>
        <v>3686.92</v>
      </c>
      <c r="J235" s="64">
        <f t="shared" si="91"/>
        <v>5021.1400000000003</v>
      </c>
      <c r="K235" s="64">
        <f t="shared" si="91"/>
        <v>0</v>
      </c>
    </row>
    <row r="236" spans="1:11" ht="53.4" x14ac:dyDescent="0.3">
      <c r="A236" s="77"/>
      <c r="B236" s="78"/>
      <c r="C236" s="76"/>
      <c r="D236" s="62" t="s">
        <v>40</v>
      </c>
      <c r="E236" s="60">
        <f t="shared" si="90"/>
        <v>2230.23</v>
      </c>
      <c r="F236" s="65">
        <v>0</v>
      </c>
      <c r="G236" s="65">
        <v>0</v>
      </c>
      <c r="H236" s="65">
        <f>H241+H246+H251</f>
        <v>522.16999999999996</v>
      </c>
      <c r="I236" s="65">
        <f t="shared" ref="I236:K236" si="92">I241+I246+I251</f>
        <v>186.92</v>
      </c>
      <c r="J236" s="65">
        <f>J241+J246</f>
        <v>1521.14</v>
      </c>
      <c r="K236" s="65">
        <f t="shared" si="92"/>
        <v>0</v>
      </c>
    </row>
    <row r="237" spans="1:11" ht="66.599999999999994" x14ac:dyDescent="0.3">
      <c r="A237" s="77" t="s">
        <v>61</v>
      </c>
      <c r="B237" s="78" t="s">
        <v>299</v>
      </c>
      <c r="C237" s="76"/>
      <c r="D237" s="62" t="s">
        <v>41</v>
      </c>
      <c r="E237" s="60">
        <f t="shared" si="90"/>
        <v>12192.01</v>
      </c>
      <c r="F237" s="65">
        <v>0</v>
      </c>
      <c r="G237" s="65">
        <v>0</v>
      </c>
      <c r="H237" s="65">
        <f>H242+H247+H252</f>
        <v>5192.01</v>
      </c>
      <c r="I237" s="65">
        <f t="shared" ref="I237:K237" si="93">I242+I247+I252</f>
        <v>3500</v>
      </c>
      <c r="J237" s="65">
        <f>J242+J247+J252</f>
        <v>3500</v>
      </c>
      <c r="K237" s="65">
        <f t="shared" si="93"/>
        <v>0</v>
      </c>
    </row>
    <row r="238" spans="1:11" ht="53.4" x14ac:dyDescent="0.3">
      <c r="A238" s="77"/>
      <c r="B238" s="78"/>
      <c r="C238" s="76"/>
      <c r="D238" s="62" t="s">
        <v>42</v>
      </c>
      <c r="E238" s="60">
        <f t="shared" si="90"/>
        <v>19008.400000000001</v>
      </c>
      <c r="F238" s="65">
        <v>0</v>
      </c>
      <c r="G238" s="65">
        <v>0</v>
      </c>
      <c r="H238" s="65">
        <f>H243+H248+H253</f>
        <v>19008.400000000001</v>
      </c>
      <c r="I238" s="65">
        <f t="shared" ref="I238:K238" si="94">I243+I248+I253</f>
        <v>0</v>
      </c>
      <c r="J238" s="65">
        <f t="shared" si="94"/>
        <v>0</v>
      </c>
      <c r="K238" s="65">
        <f t="shared" si="94"/>
        <v>0</v>
      </c>
    </row>
    <row r="239" spans="1:11" ht="66.599999999999994" x14ac:dyDescent="0.3">
      <c r="A239" s="77"/>
      <c r="B239" s="78"/>
      <c r="C239" s="76"/>
      <c r="D239" s="62" t="s">
        <v>43</v>
      </c>
      <c r="E239" s="60">
        <f t="shared" si="90"/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</row>
    <row r="240" spans="1:11" ht="15" customHeight="1" x14ac:dyDescent="0.3">
      <c r="A240" s="137">
        <v>310301000</v>
      </c>
      <c r="B240" s="134" t="s">
        <v>297</v>
      </c>
      <c r="C240" s="123"/>
      <c r="D240" s="39" t="s">
        <v>45</v>
      </c>
      <c r="E240" s="42">
        <f t="shared" ref="E240:E244" si="95">F240+G240+H240+I240+J240+K240</f>
        <v>522.16999999999996</v>
      </c>
      <c r="F240" s="32">
        <f>F241+F242+F243+F244</f>
        <v>0</v>
      </c>
      <c r="G240" s="32">
        <f t="shared" ref="G240:K240" si="96">G241+G242+G243+G244</f>
        <v>0</v>
      </c>
      <c r="H240" s="32">
        <f t="shared" si="96"/>
        <v>522.16999999999996</v>
      </c>
      <c r="I240" s="32">
        <f t="shared" si="96"/>
        <v>0</v>
      </c>
      <c r="J240" s="32">
        <f t="shared" si="96"/>
        <v>0</v>
      </c>
      <c r="K240" s="32">
        <f t="shared" si="96"/>
        <v>0</v>
      </c>
    </row>
    <row r="241" spans="1:11" ht="53.4" x14ac:dyDescent="0.3">
      <c r="A241" s="138"/>
      <c r="B241" s="135"/>
      <c r="C241" s="126"/>
      <c r="D241" s="41" t="s">
        <v>40</v>
      </c>
      <c r="E241" s="42">
        <f t="shared" si="95"/>
        <v>522.16999999999996</v>
      </c>
      <c r="F241" s="35">
        <v>0</v>
      </c>
      <c r="G241" s="35">
        <v>0</v>
      </c>
      <c r="H241" s="44">
        <v>522.16999999999996</v>
      </c>
      <c r="I241" s="44">
        <v>0</v>
      </c>
      <c r="J241" s="90">
        <v>0</v>
      </c>
      <c r="K241" s="44">
        <v>0</v>
      </c>
    </row>
    <row r="242" spans="1:11" ht="66.599999999999994" x14ac:dyDescent="0.3">
      <c r="A242" s="138"/>
      <c r="B242" s="135"/>
      <c r="C242" s="126"/>
      <c r="D242" s="41" t="s">
        <v>41</v>
      </c>
      <c r="E242" s="42">
        <f t="shared" si="95"/>
        <v>0</v>
      </c>
      <c r="F242" s="35">
        <v>0</v>
      </c>
      <c r="G242" s="35">
        <v>0</v>
      </c>
      <c r="H242" s="44">
        <v>0</v>
      </c>
      <c r="I242" s="44">
        <v>0</v>
      </c>
      <c r="J242" s="89">
        <v>0</v>
      </c>
      <c r="K242" s="44">
        <v>0</v>
      </c>
    </row>
    <row r="243" spans="1:11" ht="53.4" x14ac:dyDescent="0.3">
      <c r="A243" s="138"/>
      <c r="B243" s="135"/>
      <c r="C243" s="126"/>
      <c r="D243" s="41" t="s">
        <v>42</v>
      </c>
      <c r="E243" s="42">
        <f t="shared" si="95"/>
        <v>0</v>
      </c>
      <c r="F243" s="35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</row>
    <row r="244" spans="1:11" ht="66.599999999999994" x14ac:dyDescent="0.3">
      <c r="A244" s="139"/>
      <c r="B244" s="136"/>
      <c r="C244" s="127"/>
      <c r="D244" s="41" t="s">
        <v>43</v>
      </c>
      <c r="E244" s="42">
        <f t="shared" si="95"/>
        <v>0</v>
      </c>
      <c r="F244" s="35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</row>
    <row r="245" spans="1:11" ht="15" customHeight="1" x14ac:dyDescent="0.3">
      <c r="A245" s="137">
        <v>310301000</v>
      </c>
      <c r="B245" s="134" t="s">
        <v>298</v>
      </c>
      <c r="C245" s="123"/>
      <c r="D245" s="39" t="s">
        <v>45</v>
      </c>
      <c r="E245" s="42">
        <f t="shared" ref="E245:E249" si="97">F245+G245+H245+I245+J245+K245</f>
        <v>13708.060000000001</v>
      </c>
      <c r="F245" s="32">
        <f>F246+F247+F248+F249</f>
        <v>0</v>
      </c>
      <c r="G245" s="32">
        <f t="shared" ref="G245:K245" si="98">G246+G247+G248+G249</f>
        <v>0</v>
      </c>
      <c r="H245" s="32">
        <f t="shared" si="98"/>
        <v>5000</v>
      </c>
      <c r="I245" s="32">
        <f t="shared" si="98"/>
        <v>3686.92</v>
      </c>
      <c r="J245" s="32">
        <f t="shared" si="98"/>
        <v>5021.1400000000003</v>
      </c>
      <c r="K245" s="32">
        <f t="shared" si="98"/>
        <v>0</v>
      </c>
    </row>
    <row r="246" spans="1:11" ht="53.4" x14ac:dyDescent="0.3">
      <c r="A246" s="138"/>
      <c r="B246" s="135"/>
      <c r="C246" s="126"/>
      <c r="D246" s="41" t="s">
        <v>40</v>
      </c>
      <c r="E246" s="42">
        <f t="shared" si="97"/>
        <v>1708.0600000000002</v>
      </c>
      <c r="F246" s="35">
        <v>0</v>
      </c>
      <c r="G246" s="35">
        <v>0</v>
      </c>
      <c r="H246" s="44">
        <v>0</v>
      </c>
      <c r="I246" s="44">
        <v>186.92</v>
      </c>
      <c r="J246" s="88">
        <v>1521.14</v>
      </c>
      <c r="K246" s="44">
        <v>0</v>
      </c>
    </row>
    <row r="247" spans="1:11" ht="66.599999999999994" x14ac:dyDescent="0.3">
      <c r="A247" s="138"/>
      <c r="B247" s="135"/>
      <c r="C247" s="126"/>
      <c r="D247" s="41" t="s">
        <v>41</v>
      </c>
      <c r="E247" s="42">
        <f t="shared" si="97"/>
        <v>12000</v>
      </c>
      <c r="F247" s="35">
        <v>0</v>
      </c>
      <c r="G247" s="35">
        <v>0</v>
      </c>
      <c r="H247" s="44">
        <v>5000</v>
      </c>
      <c r="I247" s="44">
        <v>3500</v>
      </c>
      <c r="J247" s="88">
        <v>3500</v>
      </c>
      <c r="K247" s="44">
        <v>0</v>
      </c>
    </row>
    <row r="248" spans="1:11" ht="53.4" x14ac:dyDescent="0.3">
      <c r="A248" s="138"/>
      <c r="B248" s="135"/>
      <c r="C248" s="126"/>
      <c r="D248" s="41" t="s">
        <v>42</v>
      </c>
      <c r="E248" s="42">
        <f t="shared" si="97"/>
        <v>0</v>
      </c>
      <c r="F248" s="35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</row>
    <row r="249" spans="1:11" ht="66.599999999999994" x14ac:dyDescent="0.3">
      <c r="A249" s="139"/>
      <c r="B249" s="136"/>
      <c r="C249" s="127"/>
      <c r="D249" s="41" t="s">
        <v>43</v>
      </c>
      <c r="E249" s="42">
        <f t="shared" si="97"/>
        <v>0</v>
      </c>
      <c r="F249" s="35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</row>
    <row r="250" spans="1:11" ht="15" customHeight="1" x14ac:dyDescent="0.3">
      <c r="A250" s="128" t="s">
        <v>290</v>
      </c>
      <c r="B250" s="123" t="s">
        <v>289</v>
      </c>
      <c r="C250" s="123" t="s">
        <v>114</v>
      </c>
      <c r="D250" s="39" t="s">
        <v>45</v>
      </c>
      <c r="E250" s="42">
        <f t="shared" si="83"/>
        <v>57601.22</v>
      </c>
      <c r="F250" s="37">
        <f>F251+F252+F253+F254</f>
        <v>0</v>
      </c>
      <c r="G250" s="40">
        <f t="shared" ref="G250:K250" si="99">G251+G252+G253+G254</f>
        <v>38400.810000000005</v>
      </c>
      <c r="H250" s="37">
        <f t="shared" si="99"/>
        <v>19200.41</v>
      </c>
      <c r="I250" s="37">
        <f t="shared" si="99"/>
        <v>0</v>
      </c>
      <c r="J250" s="37">
        <f t="shared" si="99"/>
        <v>0</v>
      </c>
      <c r="K250" s="37">
        <f t="shared" si="99"/>
        <v>0</v>
      </c>
    </row>
    <row r="251" spans="1:11" ht="53.4" x14ac:dyDescent="0.3">
      <c r="A251" s="129"/>
      <c r="B251" s="126"/>
      <c r="C251" s="126"/>
      <c r="D251" s="41" t="s">
        <v>40</v>
      </c>
      <c r="E251" s="42">
        <f t="shared" si="83"/>
        <v>0</v>
      </c>
      <c r="F251" s="37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</row>
    <row r="252" spans="1:11" ht="66.599999999999994" x14ac:dyDescent="0.3">
      <c r="A252" s="129"/>
      <c r="B252" s="126"/>
      <c r="C252" s="126"/>
      <c r="D252" s="41" t="s">
        <v>41</v>
      </c>
      <c r="E252" s="42">
        <f t="shared" si="83"/>
        <v>576.02</v>
      </c>
      <c r="F252" s="37">
        <f t="shared" ref="F252:K252" si="100">F257+F262+F267+F272+F277</f>
        <v>0</v>
      </c>
      <c r="G252" s="40">
        <v>384.01</v>
      </c>
      <c r="H252" s="40">
        <v>192.01</v>
      </c>
      <c r="I252" s="40">
        <f t="shared" si="100"/>
        <v>0</v>
      </c>
      <c r="J252" s="40">
        <f t="shared" si="100"/>
        <v>0</v>
      </c>
      <c r="K252" s="40">
        <f t="shared" si="100"/>
        <v>0</v>
      </c>
    </row>
    <row r="253" spans="1:11" ht="53.4" x14ac:dyDescent="0.3">
      <c r="A253" s="129"/>
      <c r="B253" s="126"/>
      <c r="C253" s="126"/>
      <c r="D253" s="41" t="s">
        <v>42</v>
      </c>
      <c r="E253" s="42">
        <f t="shared" si="83"/>
        <v>57025.200000000004</v>
      </c>
      <c r="F253" s="37">
        <f t="shared" ref="F253:K254" si="101">F258+F263+F268+F273+F278</f>
        <v>0</v>
      </c>
      <c r="G253" s="40">
        <v>38016.800000000003</v>
      </c>
      <c r="H253" s="40">
        <v>19008.400000000001</v>
      </c>
      <c r="I253" s="40">
        <f t="shared" si="101"/>
        <v>0</v>
      </c>
      <c r="J253" s="40">
        <f t="shared" si="101"/>
        <v>0</v>
      </c>
      <c r="K253" s="40">
        <f t="shared" si="101"/>
        <v>0</v>
      </c>
    </row>
    <row r="254" spans="1:11" ht="66.599999999999994" x14ac:dyDescent="0.3">
      <c r="A254" s="130"/>
      <c r="B254" s="127"/>
      <c r="C254" s="127"/>
      <c r="D254" s="41" t="s">
        <v>43</v>
      </c>
      <c r="E254" s="42">
        <f t="shared" si="83"/>
        <v>0</v>
      </c>
      <c r="F254" s="37">
        <f t="shared" si="101"/>
        <v>0</v>
      </c>
      <c r="G254" s="40">
        <f t="shared" si="101"/>
        <v>0</v>
      </c>
      <c r="H254" s="40">
        <f t="shared" si="101"/>
        <v>0</v>
      </c>
      <c r="I254" s="40">
        <f t="shared" si="101"/>
        <v>0</v>
      </c>
      <c r="J254" s="40">
        <f t="shared" si="101"/>
        <v>0</v>
      </c>
      <c r="K254" s="40">
        <f t="shared" si="101"/>
        <v>0</v>
      </c>
    </row>
    <row r="255" spans="1:11" ht="15" hidden="1" x14ac:dyDescent="0.25">
      <c r="A255" s="128" t="s">
        <v>88</v>
      </c>
      <c r="B255" s="123" t="s">
        <v>89</v>
      </c>
      <c r="C255" s="123"/>
      <c r="D255" s="39" t="s">
        <v>45</v>
      </c>
      <c r="E255" s="42">
        <f t="shared" si="83"/>
        <v>2000</v>
      </c>
      <c r="F255" s="32">
        <f>F256+F257+F258+F259</f>
        <v>0</v>
      </c>
      <c r="G255" s="48">
        <f t="shared" ref="G255:J255" si="102">G256+G257+G258+G259</f>
        <v>1200</v>
      </c>
      <c r="H255" s="48">
        <f t="shared" si="102"/>
        <v>200</v>
      </c>
      <c r="I255" s="48">
        <f t="shared" si="102"/>
        <v>200</v>
      </c>
      <c r="J255" s="48">
        <f t="shared" si="102"/>
        <v>200</v>
      </c>
      <c r="K255" s="48">
        <f>K256+K257+K258+K259</f>
        <v>200</v>
      </c>
    </row>
    <row r="256" spans="1:11" ht="51.75" hidden="1" x14ac:dyDescent="0.25">
      <c r="A256" s="129"/>
      <c r="B256" s="126"/>
      <c r="C256" s="126"/>
      <c r="D256" s="41" t="s">
        <v>40</v>
      </c>
      <c r="E256" s="42">
        <f t="shared" si="83"/>
        <v>2000</v>
      </c>
      <c r="F256" s="35">
        <v>0</v>
      </c>
      <c r="G256" s="44">
        <v>1200</v>
      </c>
      <c r="H256" s="44">
        <v>200</v>
      </c>
      <c r="I256" s="44">
        <v>200</v>
      </c>
      <c r="J256" s="44">
        <v>200</v>
      </c>
      <c r="K256" s="44">
        <v>200</v>
      </c>
    </row>
    <row r="257" spans="1:11" ht="64.5" hidden="1" x14ac:dyDescent="0.25">
      <c r="A257" s="129"/>
      <c r="B257" s="126"/>
      <c r="C257" s="126"/>
      <c r="D257" s="41" t="s">
        <v>41</v>
      </c>
      <c r="E257" s="42">
        <f t="shared" si="83"/>
        <v>0</v>
      </c>
      <c r="F257" s="35"/>
      <c r="G257" s="44"/>
      <c r="H257" s="44"/>
      <c r="I257" s="44"/>
      <c r="J257" s="44"/>
      <c r="K257" s="44"/>
    </row>
    <row r="258" spans="1:11" ht="51.75" hidden="1" x14ac:dyDescent="0.25">
      <c r="A258" s="129"/>
      <c r="B258" s="126"/>
      <c r="C258" s="126"/>
      <c r="D258" s="41" t="s">
        <v>42</v>
      </c>
      <c r="E258" s="42">
        <f t="shared" si="83"/>
        <v>0</v>
      </c>
      <c r="F258" s="35"/>
      <c r="G258" s="44"/>
      <c r="H258" s="44"/>
      <c r="I258" s="44"/>
      <c r="J258" s="44"/>
      <c r="K258" s="44"/>
    </row>
    <row r="259" spans="1:11" ht="64.5" hidden="1" x14ac:dyDescent="0.25">
      <c r="A259" s="130"/>
      <c r="B259" s="127"/>
      <c r="C259" s="127"/>
      <c r="D259" s="41" t="s">
        <v>43</v>
      </c>
      <c r="E259" s="42">
        <f t="shared" si="83"/>
        <v>0</v>
      </c>
      <c r="F259" s="35"/>
      <c r="G259" s="44"/>
      <c r="H259" s="44"/>
      <c r="I259" s="44"/>
      <c r="J259" s="44"/>
      <c r="K259" s="44"/>
    </row>
    <row r="260" spans="1:11" ht="15" hidden="1" x14ac:dyDescent="0.25">
      <c r="A260" s="128" t="s">
        <v>90</v>
      </c>
      <c r="B260" s="123" t="s">
        <v>91</v>
      </c>
      <c r="C260" s="123"/>
      <c r="D260" s="39" t="s">
        <v>45</v>
      </c>
      <c r="E260" s="42">
        <f t="shared" si="83"/>
        <v>230</v>
      </c>
      <c r="F260" s="32">
        <f t="shared" ref="F260:K260" si="103">F261+F262+F263+F264+F630</f>
        <v>0</v>
      </c>
      <c r="G260" s="48">
        <f t="shared" si="103"/>
        <v>30</v>
      </c>
      <c r="H260" s="48">
        <f t="shared" si="103"/>
        <v>50</v>
      </c>
      <c r="I260" s="48">
        <f t="shared" si="103"/>
        <v>50</v>
      </c>
      <c r="J260" s="48">
        <f t="shared" si="103"/>
        <v>50</v>
      </c>
      <c r="K260" s="48">
        <f t="shared" si="103"/>
        <v>50</v>
      </c>
    </row>
    <row r="261" spans="1:11" ht="51.75" hidden="1" x14ac:dyDescent="0.25">
      <c r="A261" s="129"/>
      <c r="B261" s="126"/>
      <c r="C261" s="126"/>
      <c r="D261" s="41" t="s">
        <v>40</v>
      </c>
      <c r="E261" s="42">
        <f t="shared" si="83"/>
        <v>230</v>
      </c>
      <c r="F261" s="35">
        <v>0</v>
      </c>
      <c r="G261" s="44">
        <v>30</v>
      </c>
      <c r="H261" s="44">
        <v>50</v>
      </c>
      <c r="I261" s="44">
        <v>50</v>
      </c>
      <c r="J261" s="44">
        <v>50</v>
      </c>
      <c r="K261" s="44">
        <v>50</v>
      </c>
    </row>
    <row r="262" spans="1:11" ht="64.5" hidden="1" x14ac:dyDescent="0.25">
      <c r="A262" s="129"/>
      <c r="B262" s="126"/>
      <c r="C262" s="126"/>
      <c r="D262" s="41" t="s">
        <v>41</v>
      </c>
      <c r="E262" s="42">
        <f t="shared" si="83"/>
        <v>0</v>
      </c>
      <c r="F262" s="35"/>
      <c r="G262" s="44"/>
      <c r="H262" s="44"/>
      <c r="I262" s="44"/>
      <c r="J262" s="44"/>
      <c r="K262" s="44"/>
    </row>
    <row r="263" spans="1:11" ht="51.75" hidden="1" x14ac:dyDescent="0.25">
      <c r="A263" s="129"/>
      <c r="B263" s="126"/>
      <c r="C263" s="126"/>
      <c r="D263" s="41" t="s">
        <v>42</v>
      </c>
      <c r="E263" s="42">
        <f t="shared" si="83"/>
        <v>0</v>
      </c>
      <c r="F263" s="35"/>
      <c r="G263" s="44"/>
      <c r="H263" s="44"/>
      <c r="I263" s="44"/>
      <c r="J263" s="44"/>
      <c r="K263" s="44"/>
    </row>
    <row r="264" spans="1:11" ht="64.5" hidden="1" x14ac:dyDescent="0.25">
      <c r="A264" s="130"/>
      <c r="B264" s="127"/>
      <c r="C264" s="127"/>
      <c r="D264" s="41" t="s">
        <v>43</v>
      </c>
      <c r="E264" s="42">
        <f t="shared" si="83"/>
        <v>0</v>
      </c>
      <c r="F264" s="35"/>
      <c r="G264" s="44"/>
      <c r="H264" s="44"/>
      <c r="I264" s="44"/>
      <c r="J264" s="44"/>
      <c r="K264" s="44"/>
    </row>
    <row r="265" spans="1:11" ht="15" hidden="1" x14ac:dyDescent="0.25">
      <c r="A265" s="128" t="s">
        <v>92</v>
      </c>
      <c r="B265" s="123" t="s">
        <v>93</v>
      </c>
      <c r="C265" s="123"/>
      <c r="D265" s="39" t="s">
        <v>45</v>
      </c>
      <c r="E265" s="42">
        <f t="shared" si="83"/>
        <v>65427.360000000001</v>
      </c>
      <c r="F265" s="32">
        <f t="shared" ref="F265:K265" si="104">F266+F267+F268+F269+F682</f>
        <v>9642.43</v>
      </c>
      <c r="G265" s="48">
        <f t="shared" si="104"/>
        <v>5495.57</v>
      </c>
      <c r="H265" s="48">
        <f t="shared" si="104"/>
        <v>2515.48</v>
      </c>
      <c r="I265" s="48">
        <f t="shared" si="104"/>
        <v>12318.04</v>
      </c>
      <c r="J265" s="48">
        <f t="shared" si="104"/>
        <v>16927.29</v>
      </c>
      <c r="K265" s="48">
        <f t="shared" si="104"/>
        <v>18528.550000000003</v>
      </c>
    </row>
    <row r="266" spans="1:11" ht="51.75" hidden="1" x14ac:dyDescent="0.25">
      <c r="A266" s="129"/>
      <c r="B266" s="126"/>
      <c r="C266" s="126"/>
      <c r="D266" s="41" t="s">
        <v>40</v>
      </c>
      <c r="E266" s="42">
        <f t="shared" si="83"/>
        <v>300</v>
      </c>
      <c r="F266" s="35">
        <v>0</v>
      </c>
      <c r="G266" s="44">
        <v>60</v>
      </c>
      <c r="H266" s="44">
        <v>60</v>
      </c>
      <c r="I266" s="44">
        <v>60</v>
      </c>
      <c r="J266" s="44">
        <v>60</v>
      </c>
      <c r="K266" s="44">
        <v>60</v>
      </c>
    </row>
    <row r="267" spans="1:11" ht="64.5" hidden="1" x14ac:dyDescent="0.25">
      <c r="A267" s="129"/>
      <c r="B267" s="126"/>
      <c r="C267" s="126"/>
      <c r="D267" s="41" t="s">
        <v>41</v>
      </c>
      <c r="E267" s="42">
        <f t="shared" si="83"/>
        <v>0</v>
      </c>
      <c r="F267" s="35"/>
      <c r="G267" s="44"/>
      <c r="H267" s="44"/>
      <c r="I267" s="44"/>
      <c r="J267" s="44"/>
      <c r="K267" s="44"/>
    </row>
    <row r="268" spans="1:11" ht="51.75" hidden="1" x14ac:dyDescent="0.25">
      <c r="A268" s="129"/>
      <c r="B268" s="126"/>
      <c r="C268" s="126"/>
      <c r="D268" s="41" t="s">
        <v>42</v>
      </c>
      <c r="E268" s="42">
        <f t="shared" si="83"/>
        <v>0</v>
      </c>
      <c r="F268" s="35"/>
      <c r="G268" s="44"/>
      <c r="H268" s="44"/>
      <c r="I268" s="44"/>
      <c r="J268" s="44"/>
      <c r="K268" s="44"/>
    </row>
    <row r="269" spans="1:11" ht="64.5" hidden="1" x14ac:dyDescent="0.25">
      <c r="A269" s="130"/>
      <c r="B269" s="127"/>
      <c r="C269" s="127"/>
      <c r="D269" s="41" t="s">
        <v>43</v>
      </c>
      <c r="E269" s="42">
        <f t="shared" si="83"/>
        <v>0</v>
      </c>
      <c r="F269" s="35"/>
      <c r="G269" s="44"/>
      <c r="H269" s="44"/>
      <c r="I269" s="44"/>
      <c r="J269" s="44"/>
      <c r="K269" s="44"/>
    </row>
    <row r="270" spans="1:11" ht="15" hidden="1" x14ac:dyDescent="0.25">
      <c r="A270" s="128" t="s">
        <v>94</v>
      </c>
      <c r="B270" s="123" t="s">
        <v>95</v>
      </c>
      <c r="C270" s="123"/>
      <c r="D270" s="39" t="s">
        <v>45</v>
      </c>
      <c r="E270" s="42">
        <f t="shared" si="83"/>
        <v>500</v>
      </c>
      <c r="F270" s="32">
        <f t="shared" ref="F270:K270" si="105">F271+F272+F273+F274+F687</f>
        <v>0</v>
      </c>
      <c r="G270" s="48">
        <f t="shared" si="105"/>
        <v>100</v>
      </c>
      <c r="H270" s="48">
        <f t="shared" si="105"/>
        <v>100</v>
      </c>
      <c r="I270" s="48">
        <f t="shared" si="105"/>
        <v>100</v>
      </c>
      <c r="J270" s="48">
        <f t="shared" si="105"/>
        <v>100</v>
      </c>
      <c r="K270" s="48">
        <f t="shared" si="105"/>
        <v>100</v>
      </c>
    </row>
    <row r="271" spans="1:11" ht="51.75" hidden="1" x14ac:dyDescent="0.25">
      <c r="A271" s="129"/>
      <c r="B271" s="126"/>
      <c r="C271" s="126"/>
      <c r="D271" s="41" t="s">
        <v>40</v>
      </c>
      <c r="E271" s="42">
        <f t="shared" si="83"/>
        <v>500</v>
      </c>
      <c r="F271" s="35">
        <v>0</v>
      </c>
      <c r="G271" s="44">
        <v>100</v>
      </c>
      <c r="H271" s="44">
        <v>100</v>
      </c>
      <c r="I271" s="44">
        <v>100</v>
      </c>
      <c r="J271" s="44">
        <v>100</v>
      </c>
      <c r="K271" s="44">
        <v>100</v>
      </c>
    </row>
    <row r="272" spans="1:11" ht="64.5" hidden="1" x14ac:dyDescent="0.25">
      <c r="A272" s="129"/>
      <c r="B272" s="126"/>
      <c r="C272" s="126"/>
      <c r="D272" s="41" t="s">
        <v>41</v>
      </c>
      <c r="E272" s="42">
        <f t="shared" si="83"/>
        <v>0</v>
      </c>
      <c r="F272" s="35"/>
      <c r="G272" s="44"/>
      <c r="H272" s="44"/>
      <c r="I272" s="44"/>
      <c r="J272" s="44"/>
      <c r="K272" s="44"/>
    </row>
    <row r="273" spans="1:11" ht="51.75" hidden="1" x14ac:dyDescent="0.25">
      <c r="A273" s="129"/>
      <c r="B273" s="126"/>
      <c r="C273" s="126"/>
      <c r="D273" s="41" t="s">
        <v>42</v>
      </c>
      <c r="E273" s="42">
        <f t="shared" si="83"/>
        <v>0</v>
      </c>
      <c r="F273" s="35"/>
      <c r="G273" s="44"/>
      <c r="H273" s="44"/>
      <c r="I273" s="44"/>
      <c r="J273" s="44"/>
      <c r="K273" s="44"/>
    </row>
    <row r="274" spans="1:11" ht="64.5" hidden="1" x14ac:dyDescent="0.25">
      <c r="A274" s="130"/>
      <c r="B274" s="127"/>
      <c r="C274" s="127"/>
      <c r="D274" s="41" t="s">
        <v>43</v>
      </c>
      <c r="E274" s="42">
        <f t="shared" si="83"/>
        <v>0</v>
      </c>
      <c r="F274" s="35"/>
      <c r="G274" s="44"/>
      <c r="H274" s="44"/>
      <c r="I274" s="44"/>
      <c r="J274" s="44"/>
      <c r="K274" s="44"/>
    </row>
    <row r="275" spans="1:11" ht="15" hidden="1" x14ac:dyDescent="0.25">
      <c r="A275" s="128" t="s">
        <v>96</v>
      </c>
      <c r="B275" s="123" t="s">
        <v>97</v>
      </c>
      <c r="C275" s="123"/>
      <c r="D275" s="39" t="s">
        <v>45</v>
      </c>
      <c r="E275" s="42">
        <f t="shared" si="83"/>
        <v>3035</v>
      </c>
      <c r="F275" s="32">
        <f t="shared" ref="F275:K275" si="106">F276+F277+F278+F279+F692</f>
        <v>0</v>
      </c>
      <c r="G275" s="48">
        <f t="shared" si="106"/>
        <v>407</v>
      </c>
      <c r="H275" s="48">
        <f t="shared" si="106"/>
        <v>1407</v>
      </c>
      <c r="I275" s="48">
        <f t="shared" si="106"/>
        <v>407</v>
      </c>
      <c r="J275" s="48">
        <f t="shared" si="106"/>
        <v>407</v>
      </c>
      <c r="K275" s="48">
        <f t="shared" si="106"/>
        <v>407</v>
      </c>
    </row>
    <row r="276" spans="1:11" ht="51.75" hidden="1" x14ac:dyDescent="0.25">
      <c r="A276" s="129"/>
      <c r="B276" s="126"/>
      <c r="C276" s="126"/>
      <c r="D276" s="41" t="s">
        <v>40</v>
      </c>
      <c r="E276" s="42">
        <f t="shared" si="83"/>
        <v>3035</v>
      </c>
      <c r="F276" s="35">
        <v>0</v>
      </c>
      <c r="G276" s="44">
        <v>407</v>
      </c>
      <c r="H276" s="44">
        <v>1407</v>
      </c>
      <c r="I276" s="44">
        <v>407</v>
      </c>
      <c r="J276" s="44">
        <v>407</v>
      </c>
      <c r="K276" s="44">
        <v>407</v>
      </c>
    </row>
    <row r="277" spans="1:11" ht="64.5" hidden="1" x14ac:dyDescent="0.25">
      <c r="A277" s="129"/>
      <c r="B277" s="126"/>
      <c r="C277" s="126"/>
      <c r="D277" s="41" t="s">
        <v>41</v>
      </c>
      <c r="E277" s="42">
        <f t="shared" si="83"/>
        <v>0</v>
      </c>
      <c r="F277" s="35"/>
      <c r="G277" s="44"/>
      <c r="H277" s="44"/>
      <c r="I277" s="44"/>
      <c r="J277" s="44"/>
      <c r="K277" s="44"/>
    </row>
    <row r="278" spans="1:11" ht="51.75" hidden="1" x14ac:dyDescent="0.25">
      <c r="A278" s="129"/>
      <c r="B278" s="126"/>
      <c r="C278" s="126"/>
      <c r="D278" s="41" t="s">
        <v>42</v>
      </c>
      <c r="E278" s="42">
        <f t="shared" si="83"/>
        <v>0</v>
      </c>
      <c r="F278" s="35"/>
      <c r="G278" s="44"/>
      <c r="H278" s="44"/>
      <c r="I278" s="44"/>
      <c r="J278" s="44"/>
      <c r="K278" s="44"/>
    </row>
    <row r="279" spans="1:11" ht="64.5" hidden="1" x14ac:dyDescent="0.25">
      <c r="A279" s="130"/>
      <c r="B279" s="127"/>
      <c r="C279" s="127"/>
      <c r="D279" s="41" t="s">
        <v>43</v>
      </c>
      <c r="E279" s="42">
        <f t="shared" si="83"/>
        <v>0</v>
      </c>
      <c r="F279" s="35"/>
      <c r="G279" s="44"/>
      <c r="H279" s="44"/>
      <c r="I279" s="44"/>
      <c r="J279" s="44"/>
      <c r="K279" s="44"/>
    </row>
    <row r="280" spans="1:11" x14ac:dyDescent="0.3">
      <c r="A280" s="140" t="s">
        <v>65</v>
      </c>
      <c r="B280" s="140" t="s">
        <v>66</v>
      </c>
      <c r="C280" s="140" t="s">
        <v>63</v>
      </c>
      <c r="D280" s="52" t="s">
        <v>45</v>
      </c>
      <c r="E280" s="55">
        <f t="shared" si="83"/>
        <v>20108.16</v>
      </c>
      <c r="F280" s="58">
        <f>F281+F282+F283+F284</f>
        <v>5708.26</v>
      </c>
      <c r="G280" s="58">
        <f t="shared" ref="G280:H280" si="107">G281+G282+G283+G284</f>
        <v>4187.58</v>
      </c>
      <c r="H280" s="58">
        <f t="shared" si="107"/>
        <v>3829.06</v>
      </c>
      <c r="I280" s="58">
        <f>I281+I282+I283</f>
        <v>1281.2199999999998</v>
      </c>
      <c r="J280" s="58">
        <f t="shared" ref="J280:K280" si="108">J281+J282+J283</f>
        <v>2551.02</v>
      </c>
      <c r="K280" s="58">
        <f t="shared" si="108"/>
        <v>2551.02</v>
      </c>
    </row>
    <row r="281" spans="1:11" ht="53.4" x14ac:dyDescent="0.3">
      <c r="A281" s="140"/>
      <c r="B281" s="140"/>
      <c r="C281" s="140"/>
      <c r="D281" s="54" t="s">
        <v>40</v>
      </c>
      <c r="E281" s="55">
        <f t="shared" si="83"/>
        <v>1619.4999999999998</v>
      </c>
      <c r="F281" s="57">
        <f>F287</f>
        <v>927.68000000000006</v>
      </c>
      <c r="G281" s="57">
        <f t="shared" ref="G281:K281" si="109">G287+G412</f>
        <v>487.58</v>
      </c>
      <c r="H281" s="57">
        <f t="shared" si="109"/>
        <v>76.58</v>
      </c>
      <c r="I281" s="57">
        <f t="shared" si="109"/>
        <v>25.62</v>
      </c>
      <c r="J281" s="57">
        <f>J287+J412</f>
        <v>51.02</v>
      </c>
      <c r="K281" s="57">
        <f t="shared" si="109"/>
        <v>51.02</v>
      </c>
    </row>
    <row r="282" spans="1:11" ht="66.599999999999994" x14ac:dyDescent="0.3">
      <c r="A282" s="140"/>
      <c r="B282" s="140"/>
      <c r="C282" s="140"/>
      <c r="D282" s="54" t="s">
        <v>41</v>
      </c>
      <c r="E282" s="55">
        <f t="shared" si="83"/>
        <v>18488.66</v>
      </c>
      <c r="F282" s="57">
        <f>F288</f>
        <v>4780.58</v>
      </c>
      <c r="G282" s="57">
        <f t="shared" ref="G282:K282" si="110">G288+G413</f>
        <v>3700</v>
      </c>
      <c r="H282" s="57">
        <f t="shared" si="110"/>
        <v>3752.48</v>
      </c>
      <c r="I282" s="57">
        <f t="shared" si="110"/>
        <v>1255.5999999999999</v>
      </c>
      <c r="J282" s="57">
        <f t="shared" si="110"/>
        <v>2500</v>
      </c>
      <c r="K282" s="57">
        <f t="shared" si="110"/>
        <v>2500</v>
      </c>
    </row>
    <row r="283" spans="1:11" ht="53.4" x14ac:dyDescent="0.3">
      <c r="A283" s="140"/>
      <c r="B283" s="140"/>
      <c r="C283" s="140"/>
      <c r="D283" s="54" t="s">
        <v>42</v>
      </c>
      <c r="E283" s="55">
        <f t="shared" si="83"/>
        <v>0</v>
      </c>
      <c r="F283" s="57">
        <f t="shared" ref="F283:K283" si="111">F289+F414</f>
        <v>0</v>
      </c>
      <c r="G283" s="57">
        <f t="shared" si="111"/>
        <v>0</v>
      </c>
      <c r="H283" s="57">
        <f t="shared" si="111"/>
        <v>0</v>
      </c>
      <c r="I283" s="57">
        <f t="shared" si="111"/>
        <v>0</v>
      </c>
      <c r="J283" s="57">
        <f t="shared" si="111"/>
        <v>0</v>
      </c>
      <c r="K283" s="57">
        <f t="shared" si="111"/>
        <v>0</v>
      </c>
    </row>
    <row r="284" spans="1:11" ht="66.599999999999994" x14ac:dyDescent="0.3">
      <c r="A284" s="140"/>
      <c r="B284" s="140"/>
      <c r="C284" s="140"/>
      <c r="D284" s="54" t="s">
        <v>43</v>
      </c>
      <c r="E284" s="55">
        <f t="shared" si="83"/>
        <v>0</v>
      </c>
      <c r="F284" s="57">
        <f t="shared" ref="F284:K284" si="112">F290+F415</f>
        <v>0</v>
      </c>
      <c r="G284" s="57">
        <f t="shared" si="112"/>
        <v>0</v>
      </c>
      <c r="H284" s="57">
        <f t="shared" si="112"/>
        <v>0</v>
      </c>
      <c r="I284" s="57">
        <f t="shared" si="112"/>
        <v>0</v>
      </c>
      <c r="J284" s="57">
        <f t="shared" si="112"/>
        <v>0</v>
      </c>
      <c r="K284" s="57">
        <f t="shared" si="112"/>
        <v>0</v>
      </c>
    </row>
    <row r="285" spans="1:11" ht="40.200000000000003" x14ac:dyDescent="0.3">
      <c r="A285" s="140"/>
      <c r="B285" s="140"/>
      <c r="C285" s="140"/>
      <c r="D285" s="54" t="s">
        <v>44</v>
      </c>
      <c r="E285" s="55">
        <f t="shared" si="83"/>
        <v>0</v>
      </c>
      <c r="F285" s="57"/>
      <c r="G285" s="57"/>
      <c r="H285" s="57"/>
      <c r="I285" s="57"/>
      <c r="J285" s="57"/>
      <c r="K285" s="57"/>
    </row>
    <row r="286" spans="1:11" x14ac:dyDescent="0.3">
      <c r="A286" s="119" t="s">
        <v>276</v>
      </c>
      <c r="B286" s="119" t="s">
        <v>98</v>
      </c>
      <c r="C286" s="119" t="s">
        <v>67</v>
      </c>
      <c r="D286" s="59" t="s">
        <v>45</v>
      </c>
      <c r="E286" s="60">
        <f t="shared" si="83"/>
        <v>20108.16</v>
      </c>
      <c r="F286" s="61">
        <f>SUM(F287:F290)</f>
        <v>5708.26</v>
      </c>
      <c r="G286" s="61">
        <f t="shared" ref="G286:K286" si="113">SUM(G287:G290)</f>
        <v>4187.58</v>
      </c>
      <c r="H286" s="61">
        <f t="shared" si="113"/>
        <v>3829.06</v>
      </c>
      <c r="I286" s="51">
        <f t="shared" si="113"/>
        <v>1281.2199999999998</v>
      </c>
      <c r="J286" s="51">
        <f t="shared" si="113"/>
        <v>2551.02</v>
      </c>
      <c r="K286" s="51">
        <f t="shared" si="113"/>
        <v>2551.02</v>
      </c>
    </row>
    <row r="287" spans="1:11" ht="53.4" x14ac:dyDescent="0.3">
      <c r="A287" s="132"/>
      <c r="B287" s="132"/>
      <c r="C287" s="132"/>
      <c r="D287" s="62" t="s">
        <v>40</v>
      </c>
      <c r="E287" s="60">
        <f t="shared" ref="E287:E350" si="114">F287+G287+H287+I287+J287+K287</f>
        <v>1619.4999999999998</v>
      </c>
      <c r="F287" s="61">
        <f>F292+F297</f>
        <v>927.68000000000006</v>
      </c>
      <c r="G287" s="61">
        <f t="shared" ref="G287:K287" si="115">G292+G297</f>
        <v>487.58</v>
      </c>
      <c r="H287" s="61">
        <f t="shared" si="115"/>
        <v>76.58</v>
      </c>
      <c r="I287" s="61">
        <f t="shared" si="115"/>
        <v>25.62</v>
      </c>
      <c r="J287" s="61">
        <f>J292+J297</f>
        <v>51.02</v>
      </c>
      <c r="K287" s="61">
        <f t="shared" si="115"/>
        <v>51.02</v>
      </c>
    </row>
    <row r="288" spans="1:11" ht="66.599999999999994" x14ac:dyDescent="0.3">
      <c r="A288" s="132"/>
      <c r="B288" s="132"/>
      <c r="C288" s="132"/>
      <c r="D288" s="62" t="s">
        <v>41</v>
      </c>
      <c r="E288" s="60">
        <f t="shared" si="114"/>
        <v>18488.66</v>
      </c>
      <c r="F288" s="61">
        <f>F293+F298</f>
        <v>4780.58</v>
      </c>
      <c r="G288" s="61">
        <f t="shared" ref="G288:K288" si="116">G293+G298</f>
        <v>3700</v>
      </c>
      <c r="H288" s="61">
        <f t="shared" si="116"/>
        <v>3752.48</v>
      </c>
      <c r="I288" s="61">
        <f t="shared" si="116"/>
        <v>1255.5999999999999</v>
      </c>
      <c r="J288" s="61">
        <f>J293+J298</f>
        <v>2500</v>
      </c>
      <c r="K288" s="61">
        <f t="shared" si="116"/>
        <v>2500</v>
      </c>
    </row>
    <row r="289" spans="1:11" ht="53.4" x14ac:dyDescent="0.3">
      <c r="A289" s="132"/>
      <c r="B289" s="132"/>
      <c r="C289" s="132"/>
      <c r="D289" s="62" t="s">
        <v>42</v>
      </c>
      <c r="E289" s="60">
        <f t="shared" si="114"/>
        <v>0</v>
      </c>
      <c r="F289" s="61">
        <f t="shared" ref="F289:K289" si="117">F294+F299+F309+F314+F319+F324+F329+F334+F339+F344+F349+F354+F359+F364+F369+F379+F384+F389+F399+F404+F409+F374+F394+F304</f>
        <v>0</v>
      </c>
      <c r="G289" s="61">
        <f t="shared" si="117"/>
        <v>0</v>
      </c>
      <c r="H289" s="61">
        <f t="shared" si="117"/>
        <v>0</v>
      </c>
      <c r="I289" s="61">
        <f t="shared" si="117"/>
        <v>0</v>
      </c>
      <c r="J289" s="61">
        <f t="shared" si="117"/>
        <v>0</v>
      </c>
      <c r="K289" s="61">
        <f t="shared" si="117"/>
        <v>0</v>
      </c>
    </row>
    <row r="290" spans="1:11" ht="66.599999999999994" x14ac:dyDescent="0.3">
      <c r="A290" s="133"/>
      <c r="B290" s="133"/>
      <c r="C290" s="133"/>
      <c r="D290" s="62" t="s">
        <v>43</v>
      </c>
      <c r="E290" s="60">
        <f t="shared" si="114"/>
        <v>0</v>
      </c>
      <c r="F290" s="63">
        <f t="shared" ref="F290:K290" si="118">F295+F300+F310+F315+F320+F325+F330+F335+F340+F345+F350+F355+F360+F365+F370+F380+F385+F390+F400+F405+F410+F375+F395+F305</f>
        <v>0</v>
      </c>
      <c r="G290" s="61">
        <f t="shared" si="118"/>
        <v>0</v>
      </c>
      <c r="H290" s="61">
        <f t="shared" si="118"/>
        <v>0</v>
      </c>
      <c r="I290" s="61">
        <f t="shared" si="118"/>
        <v>0</v>
      </c>
      <c r="J290" s="61">
        <f t="shared" si="118"/>
        <v>0</v>
      </c>
      <c r="K290" s="61">
        <f t="shared" si="118"/>
        <v>0</v>
      </c>
    </row>
    <row r="291" spans="1:11" x14ac:dyDescent="0.3">
      <c r="A291" s="123" t="s">
        <v>277</v>
      </c>
      <c r="B291" s="123" t="s">
        <v>275</v>
      </c>
      <c r="C291" s="123" t="s">
        <v>99</v>
      </c>
      <c r="D291" s="39" t="s">
        <v>45</v>
      </c>
      <c r="E291" s="42">
        <f t="shared" si="114"/>
        <v>1881.19</v>
      </c>
      <c r="F291" s="32">
        <f>F292+F293+F294+F295</f>
        <v>1470.19</v>
      </c>
      <c r="G291" s="32">
        <f>G292+G293+G294+G295</f>
        <v>411</v>
      </c>
      <c r="H291" s="48">
        <f t="shared" ref="H291:K291" si="119">H292+H293+H294+H295</f>
        <v>0</v>
      </c>
      <c r="I291" s="48">
        <f t="shared" si="119"/>
        <v>0</v>
      </c>
      <c r="J291" s="48">
        <f t="shared" si="119"/>
        <v>0</v>
      </c>
      <c r="K291" s="48">
        <f t="shared" si="119"/>
        <v>0</v>
      </c>
    </row>
    <row r="292" spans="1:11" ht="53.4" x14ac:dyDescent="0.3">
      <c r="A292" s="126"/>
      <c r="B292" s="126"/>
      <c r="C292" s="126"/>
      <c r="D292" s="41" t="s">
        <v>40</v>
      </c>
      <c r="E292" s="42">
        <f t="shared" si="114"/>
        <v>1189.08</v>
      </c>
      <c r="F292" s="35">
        <v>778.08</v>
      </c>
      <c r="G292" s="35">
        <v>411</v>
      </c>
      <c r="H292" s="44">
        <v>0</v>
      </c>
      <c r="I292" s="44">
        <v>0</v>
      </c>
      <c r="J292" s="44">
        <v>0</v>
      </c>
      <c r="K292" s="44">
        <v>0</v>
      </c>
    </row>
    <row r="293" spans="1:11" ht="66.599999999999994" x14ac:dyDescent="0.3">
      <c r="A293" s="126"/>
      <c r="B293" s="126"/>
      <c r="C293" s="126"/>
      <c r="D293" s="41" t="s">
        <v>41</v>
      </c>
      <c r="E293" s="42">
        <f t="shared" si="114"/>
        <v>692.11</v>
      </c>
      <c r="F293" s="35">
        <v>692.11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</row>
    <row r="294" spans="1:11" ht="53.4" x14ac:dyDescent="0.3">
      <c r="A294" s="126"/>
      <c r="B294" s="126"/>
      <c r="C294" s="126"/>
      <c r="D294" s="41" t="s">
        <v>42</v>
      </c>
      <c r="E294" s="42">
        <f t="shared" si="114"/>
        <v>0</v>
      </c>
      <c r="F294" s="35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</row>
    <row r="295" spans="1:11" ht="66.599999999999994" x14ac:dyDescent="0.3">
      <c r="A295" s="127"/>
      <c r="B295" s="127"/>
      <c r="C295" s="127"/>
      <c r="D295" s="41" t="s">
        <v>43</v>
      </c>
      <c r="E295" s="42">
        <f t="shared" si="114"/>
        <v>0</v>
      </c>
      <c r="F295" s="35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</row>
    <row r="296" spans="1:11" x14ac:dyDescent="0.3">
      <c r="A296" s="123" t="s">
        <v>305</v>
      </c>
      <c r="B296" s="123" t="s">
        <v>278</v>
      </c>
      <c r="C296" s="123" t="s">
        <v>99</v>
      </c>
      <c r="D296" s="39" t="s">
        <v>45</v>
      </c>
      <c r="E296" s="42">
        <f t="shared" si="114"/>
        <v>18226.969999999998</v>
      </c>
      <c r="F296" s="32">
        <f>F297+F298+F299+F300</f>
        <v>4238.07</v>
      </c>
      <c r="G296" s="32">
        <f>G297+G298+G299+G300+G431</f>
        <v>3776.58</v>
      </c>
      <c r="H296" s="48">
        <f>H297+H298+H299+H300</f>
        <v>3829.06</v>
      </c>
      <c r="I296" s="48">
        <f>I297+I298+I299+I300+I431</f>
        <v>1281.2199999999998</v>
      </c>
      <c r="J296" s="48">
        <f>J297+J298+J299+J300+J431</f>
        <v>2551.02</v>
      </c>
      <c r="K296" s="48">
        <f>K297+K298+K299+K300+K431</f>
        <v>2551.02</v>
      </c>
    </row>
    <row r="297" spans="1:11" ht="53.4" x14ac:dyDescent="0.3">
      <c r="A297" s="126"/>
      <c r="B297" s="126"/>
      <c r="C297" s="126"/>
      <c r="D297" s="41" t="s">
        <v>40</v>
      </c>
      <c r="E297" s="42">
        <f t="shared" si="114"/>
        <v>430.41999999999996</v>
      </c>
      <c r="F297" s="35">
        <v>149.6</v>
      </c>
      <c r="G297" s="44">
        <v>76.58</v>
      </c>
      <c r="H297" s="44">
        <v>76.58</v>
      </c>
      <c r="I297" s="44">
        <v>25.62</v>
      </c>
      <c r="J297" s="88">
        <v>51.02</v>
      </c>
      <c r="K297" s="44">
        <v>51.02</v>
      </c>
    </row>
    <row r="298" spans="1:11" ht="66.599999999999994" x14ac:dyDescent="0.3">
      <c r="A298" s="126"/>
      <c r="B298" s="126"/>
      <c r="C298" s="126"/>
      <c r="D298" s="41" t="s">
        <v>41</v>
      </c>
      <c r="E298" s="42">
        <f t="shared" si="114"/>
        <v>17796.55</v>
      </c>
      <c r="F298" s="35">
        <v>4088.47</v>
      </c>
      <c r="G298" s="44">
        <v>3700</v>
      </c>
      <c r="H298" s="44">
        <v>3752.48</v>
      </c>
      <c r="I298" s="44">
        <v>1255.5999999999999</v>
      </c>
      <c r="J298" s="88">
        <v>2500</v>
      </c>
      <c r="K298" s="44">
        <v>2500</v>
      </c>
    </row>
    <row r="299" spans="1:11" ht="53.4" x14ac:dyDescent="0.3">
      <c r="A299" s="126"/>
      <c r="B299" s="126"/>
      <c r="C299" s="126"/>
      <c r="D299" s="41" t="s">
        <v>42</v>
      </c>
      <c r="E299" s="42">
        <f t="shared" si="114"/>
        <v>0</v>
      </c>
      <c r="F299" s="35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</row>
    <row r="300" spans="1:11" ht="66.599999999999994" x14ac:dyDescent="0.3">
      <c r="A300" s="127"/>
      <c r="B300" s="127"/>
      <c r="C300" s="127"/>
      <c r="D300" s="41" t="s">
        <v>43</v>
      </c>
      <c r="E300" s="42">
        <f t="shared" si="114"/>
        <v>0</v>
      </c>
      <c r="F300" s="35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</row>
    <row r="301" spans="1:11" ht="15" hidden="1" x14ac:dyDescent="0.25">
      <c r="A301" s="123" t="s">
        <v>101</v>
      </c>
      <c r="B301" s="123" t="s">
        <v>141</v>
      </c>
      <c r="C301" s="123" t="s">
        <v>99</v>
      </c>
      <c r="D301" s="39" t="s">
        <v>45</v>
      </c>
      <c r="E301" s="42">
        <f t="shared" si="114"/>
        <v>0</v>
      </c>
      <c r="F301" s="32">
        <f t="shared" ref="F301:K301" si="120">F302+F303+F304+F305</f>
        <v>0</v>
      </c>
      <c r="G301" s="48">
        <f t="shared" si="120"/>
        <v>0</v>
      </c>
      <c r="H301" s="48">
        <f t="shared" si="120"/>
        <v>0</v>
      </c>
      <c r="I301" s="48">
        <f t="shared" si="120"/>
        <v>0</v>
      </c>
      <c r="J301" s="48">
        <f t="shared" si="120"/>
        <v>0</v>
      </c>
      <c r="K301" s="48">
        <f t="shared" si="120"/>
        <v>0</v>
      </c>
    </row>
    <row r="302" spans="1:11" ht="51.75" hidden="1" x14ac:dyDescent="0.25">
      <c r="A302" s="126"/>
      <c r="B302" s="126"/>
      <c r="C302" s="126"/>
      <c r="D302" s="41" t="s">
        <v>40</v>
      </c>
      <c r="E302" s="42">
        <f t="shared" si="114"/>
        <v>0</v>
      </c>
      <c r="F302" s="35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</row>
    <row r="303" spans="1:11" ht="64.5" hidden="1" x14ac:dyDescent="0.25">
      <c r="A303" s="126"/>
      <c r="B303" s="126"/>
      <c r="C303" s="126"/>
      <c r="D303" s="41" t="s">
        <v>41</v>
      </c>
      <c r="E303" s="42">
        <f t="shared" si="114"/>
        <v>0</v>
      </c>
      <c r="F303" s="35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</row>
    <row r="304" spans="1:11" ht="51.75" hidden="1" x14ac:dyDescent="0.25">
      <c r="A304" s="126"/>
      <c r="B304" s="126"/>
      <c r="C304" s="126"/>
      <c r="D304" s="41" t="s">
        <v>42</v>
      </c>
      <c r="E304" s="42">
        <f t="shared" si="114"/>
        <v>0</v>
      </c>
      <c r="F304" s="35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</row>
    <row r="305" spans="1:11" ht="64.5" hidden="1" x14ac:dyDescent="0.25">
      <c r="A305" s="127"/>
      <c r="B305" s="127"/>
      <c r="C305" s="127"/>
      <c r="D305" s="41" t="s">
        <v>43</v>
      </c>
      <c r="E305" s="42">
        <f t="shared" si="114"/>
        <v>0</v>
      </c>
      <c r="F305" s="35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</row>
    <row r="306" spans="1:11" ht="15" hidden="1" x14ac:dyDescent="0.25">
      <c r="A306" s="123" t="s">
        <v>101</v>
      </c>
      <c r="B306" s="123" t="s">
        <v>146</v>
      </c>
      <c r="C306" s="123" t="s">
        <v>99</v>
      </c>
      <c r="D306" s="39" t="s">
        <v>45</v>
      </c>
      <c r="E306" s="42">
        <f t="shared" si="114"/>
        <v>0</v>
      </c>
      <c r="F306" s="32">
        <f t="shared" ref="F306:K306" si="121">F307+F308+F309+F310</f>
        <v>0</v>
      </c>
      <c r="G306" s="48">
        <f t="shared" si="121"/>
        <v>0</v>
      </c>
      <c r="H306" s="48">
        <f t="shared" si="121"/>
        <v>0</v>
      </c>
      <c r="I306" s="48">
        <f t="shared" si="121"/>
        <v>0</v>
      </c>
      <c r="J306" s="48">
        <f t="shared" si="121"/>
        <v>0</v>
      </c>
      <c r="K306" s="48">
        <f t="shared" si="121"/>
        <v>0</v>
      </c>
    </row>
    <row r="307" spans="1:11" ht="51.75" hidden="1" x14ac:dyDescent="0.25">
      <c r="A307" s="126"/>
      <c r="B307" s="126"/>
      <c r="C307" s="126"/>
      <c r="D307" s="41" t="s">
        <v>40</v>
      </c>
      <c r="E307" s="42">
        <f t="shared" si="114"/>
        <v>0</v>
      </c>
      <c r="F307" s="35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</row>
    <row r="308" spans="1:11" ht="64.5" hidden="1" x14ac:dyDescent="0.25">
      <c r="A308" s="126"/>
      <c r="B308" s="126"/>
      <c r="C308" s="126"/>
      <c r="D308" s="41" t="s">
        <v>41</v>
      </c>
      <c r="E308" s="42">
        <f t="shared" si="114"/>
        <v>0</v>
      </c>
      <c r="F308" s="35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</row>
    <row r="309" spans="1:11" ht="51.75" hidden="1" x14ac:dyDescent="0.25">
      <c r="A309" s="126"/>
      <c r="B309" s="126"/>
      <c r="C309" s="126"/>
      <c r="D309" s="41" t="s">
        <v>42</v>
      </c>
      <c r="E309" s="42">
        <f t="shared" si="114"/>
        <v>0</v>
      </c>
      <c r="F309" s="35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</row>
    <row r="310" spans="1:11" ht="64.5" hidden="1" x14ac:dyDescent="0.25">
      <c r="A310" s="127"/>
      <c r="B310" s="127"/>
      <c r="C310" s="127"/>
      <c r="D310" s="41" t="s">
        <v>43</v>
      </c>
      <c r="E310" s="42">
        <f t="shared" si="114"/>
        <v>0</v>
      </c>
      <c r="F310" s="35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</row>
    <row r="311" spans="1:11" ht="15" hidden="1" x14ac:dyDescent="0.25">
      <c r="A311" s="123" t="s">
        <v>142</v>
      </c>
      <c r="B311" s="123" t="s">
        <v>144</v>
      </c>
      <c r="C311" s="123" t="s">
        <v>99</v>
      </c>
      <c r="D311" s="39" t="s">
        <v>45</v>
      </c>
      <c r="E311" s="42">
        <f t="shared" si="114"/>
        <v>0</v>
      </c>
      <c r="F311" s="32">
        <f t="shared" ref="F311:K311" si="122">F312+F313+F314+F315</f>
        <v>0</v>
      </c>
      <c r="G311" s="48">
        <f t="shared" si="122"/>
        <v>0</v>
      </c>
      <c r="H311" s="48">
        <f t="shared" si="122"/>
        <v>0</v>
      </c>
      <c r="I311" s="48">
        <f t="shared" si="122"/>
        <v>0</v>
      </c>
      <c r="J311" s="48">
        <f t="shared" si="122"/>
        <v>0</v>
      </c>
      <c r="K311" s="48">
        <f t="shared" si="122"/>
        <v>0</v>
      </c>
    </row>
    <row r="312" spans="1:11" ht="51.75" hidden="1" x14ac:dyDescent="0.25">
      <c r="A312" s="126"/>
      <c r="B312" s="126"/>
      <c r="C312" s="126"/>
      <c r="D312" s="41" t="s">
        <v>40</v>
      </c>
      <c r="E312" s="42">
        <f t="shared" si="114"/>
        <v>0</v>
      </c>
      <c r="F312" s="35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</row>
    <row r="313" spans="1:11" ht="64.5" hidden="1" x14ac:dyDescent="0.25">
      <c r="A313" s="126"/>
      <c r="B313" s="126"/>
      <c r="C313" s="126"/>
      <c r="D313" s="41" t="s">
        <v>41</v>
      </c>
      <c r="E313" s="42">
        <f t="shared" si="114"/>
        <v>0</v>
      </c>
      <c r="F313" s="35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</row>
    <row r="314" spans="1:11" ht="51.75" hidden="1" x14ac:dyDescent="0.25">
      <c r="A314" s="126"/>
      <c r="B314" s="126"/>
      <c r="C314" s="126"/>
      <c r="D314" s="41" t="s">
        <v>42</v>
      </c>
      <c r="E314" s="42">
        <f t="shared" si="114"/>
        <v>0</v>
      </c>
      <c r="F314" s="35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</row>
    <row r="315" spans="1:11" ht="64.5" hidden="1" x14ac:dyDescent="0.25">
      <c r="A315" s="127"/>
      <c r="B315" s="127"/>
      <c r="C315" s="127"/>
      <c r="D315" s="41" t="s">
        <v>43</v>
      </c>
      <c r="E315" s="42">
        <f t="shared" si="114"/>
        <v>0</v>
      </c>
      <c r="F315" s="35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</row>
    <row r="316" spans="1:11" ht="15" hidden="1" x14ac:dyDescent="0.25">
      <c r="A316" s="123" t="s">
        <v>143</v>
      </c>
      <c r="B316" s="123" t="s">
        <v>149</v>
      </c>
      <c r="C316" s="123" t="s">
        <v>99</v>
      </c>
      <c r="D316" s="39" t="s">
        <v>45</v>
      </c>
      <c r="E316" s="42">
        <f t="shared" si="114"/>
        <v>0</v>
      </c>
      <c r="F316" s="32">
        <f t="shared" ref="F316:K316" si="123">F317+F318+F319+F320</f>
        <v>0</v>
      </c>
      <c r="G316" s="48">
        <f t="shared" si="123"/>
        <v>0</v>
      </c>
      <c r="H316" s="48">
        <f t="shared" si="123"/>
        <v>0</v>
      </c>
      <c r="I316" s="48">
        <f t="shared" si="123"/>
        <v>0</v>
      </c>
      <c r="J316" s="48">
        <f t="shared" si="123"/>
        <v>0</v>
      </c>
      <c r="K316" s="48">
        <f t="shared" si="123"/>
        <v>0</v>
      </c>
    </row>
    <row r="317" spans="1:11" ht="51.75" hidden="1" x14ac:dyDescent="0.25">
      <c r="A317" s="126"/>
      <c r="B317" s="126"/>
      <c r="C317" s="126"/>
      <c r="D317" s="41" t="s">
        <v>40</v>
      </c>
      <c r="E317" s="42">
        <f t="shared" si="114"/>
        <v>0</v>
      </c>
      <c r="F317" s="32">
        <f t="shared" ref="F317:F320" si="124">F318+F319+F320+F321</f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</row>
    <row r="318" spans="1:11" ht="64.5" hidden="1" x14ac:dyDescent="0.25">
      <c r="A318" s="126"/>
      <c r="B318" s="126"/>
      <c r="C318" s="126"/>
      <c r="D318" s="41" t="s">
        <v>41</v>
      </c>
      <c r="E318" s="42">
        <f t="shared" si="114"/>
        <v>0</v>
      </c>
      <c r="F318" s="32">
        <f t="shared" si="124"/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</row>
    <row r="319" spans="1:11" ht="51.75" hidden="1" x14ac:dyDescent="0.25">
      <c r="A319" s="126"/>
      <c r="B319" s="126"/>
      <c r="C319" s="126"/>
      <c r="D319" s="41" t="s">
        <v>42</v>
      </c>
      <c r="E319" s="42">
        <f t="shared" si="114"/>
        <v>0</v>
      </c>
      <c r="F319" s="32">
        <f t="shared" si="124"/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</row>
    <row r="320" spans="1:11" ht="64.5" hidden="1" x14ac:dyDescent="0.25">
      <c r="A320" s="127"/>
      <c r="B320" s="127"/>
      <c r="C320" s="127"/>
      <c r="D320" s="41" t="s">
        <v>43</v>
      </c>
      <c r="E320" s="42">
        <f t="shared" si="114"/>
        <v>0</v>
      </c>
      <c r="F320" s="32">
        <f t="shared" si="124"/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</row>
    <row r="321" spans="1:11" ht="15" hidden="1" x14ac:dyDescent="0.25">
      <c r="A321" s="123" t="s">
        <v>145</v>
      </c>
      <c r="B321" s="123" t="s">
        <v>150</v>
      </c>
      <c r="C321" s="123" t="s">
        <v>99</v>
      </c>
      <c r="D321" s="39" t="s">
        <v>45</v>
      </c>
      <c r="E321" s="42">
        <f t="shared" si="114"/>
        <v>0</v>
      </c>
      <c r="F321" s="32">
        <f t="shared" ref="F321:K321" si="125">F322+F323+F324+F325</f>
        <v>0</v>
      </c>
      <c r="G321" s="48">
        <f t="shared" si="125"/>
        <v>0</v>
      </c>
      <c r="H321" s="48">
        <f t="shared" si="125"/>
        <v>0</v>
      </c>
      <c r="I321" s="48">
        <f t="shared" si="125"/>
        <v>0</v>
      </c>
      <c r="J321" s="48">
        <f t="shared" si="125"/>
        <v>0</v>
      </c>
      <c r="K321" s="48">
        <f t="shared" si="125"/>
        <v>0</v>
      </c>
    </row>
    <row r="322" spans="1:11" ht="51.75" hidden="1" x14ac:dyDescent="0.25">
      <c r="A322" s="126"/>
      <c r="B322" s="126"/>
      <c r="C322" s="126"/>
      <c r="D322" s="41" t="s">
        <v>40</v>
      </c>
      <c r="E322" s="42">
        <f t="shared" si="114"/>
        <v>0</v>
      </c>
      <c r="F322" s="35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</row>
    <row r="323" spans="1:11" ht="64.5" hidden="1" x14ac:dyDescent="0.25">
      <c r="A323" s="126"/>
      <c r="B323" s="126"/>
      <c r="C323" s="126"/>
      <c r="D323" s="41" t="s">
        <v>41</v>
      </c>
      <c r="E323" s="42">
        <f t="shared" si="114"/>
        <v>0</v>
      </c>
      <c r="F323" s="35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</row>
    <row r="324" spans="1:11" ht="51.75" hidden="1" x14ac:dyDescent="0.25">
      <c r="A324" s="126"/>
      <c r="B324" s="126"/>
      <c r="C324" s="126"/>
      <c r="D324" s="41" t="s">
        <v>42</v>
      </c>
      <c r="E324" s="42">
        <f t="shared" si="114"/>
        <v>0</v>
      </c>
      <c r="F324" s="35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</row>
    <row r="325" spans="1:11" ht="64.5" hidden="1" x14ac:dyDescent="0.25">
      <c r="A325" s="127"/>
      <c r="B325" s="127"/>
      <c r="C325" s="127"/>
      <c r="D325" s="41" t="s">
        <v>43</v>
      </c>
      <c r="E325" s="42">
        <f t="shared" si="114"/>
        <v>0</v>
      </c>
      <c r="F325" s="35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</row>
    <row r="326" spans="1:11" ht="15" hidden="1" x14ac:dyDescent="0.25">
      <c r="A326" s="123" t="s">
        <v>147</v>
      </c>
      <c r="B326" s="123" t="s">
        <v>151</v>
      </c>
      <c r="C326" s="123" t="s">
        <v>99</v>
      </c>
      <c r="D326" s="39" t="s">
        <v>45</v>
      </c>
      <c r="E326" s="42">
        <f t="shared" si="114"/>
        <v>0</v>
      </c>
      <c r="F326" s="32">
        <f t="shared" ref="F326:K326" si="126">F327+F328+F329+F330</f>
        <v>0</v>
      </c>
      <c r="G326" s="48">
        <f t="shared" si="126"/>
        <v>0</v>
      </c>
      <c r="H326" s="48">
        <f t="shared" si="126"/>
        <v>0</v>
      </c>
      <c r="I326" s="48">
        <f t="shared" si="126"/>
        <v>0</v>
      </c>
      <c r="J326" s="48">
        <f t="shared" si="126"/>
        <v>0</v>
      </c>
      <c r="K326" s="48">
        <f t="shared" si="126"/>
        <v>0</v>
      </c>
    </row>
    <row r="327" spans="1:11" ht="51.75" hidden="1" x14ac:dyDescent="0.25">
      <c r="A327" s="126"/>
      <c r="B327" s="126"/>
      <c r="C327" s="126"/>
      <c r="D327" s="41" t="s">
        <v>40</v>
      </c>
      <c r="E327" s="42">
        <f t="shared" si="114"/>
        <v>0</v>
      </c>
      <c r="F327" s="35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</row>
    <row r="328" spans="1:11" ht="64.5" hidden="1" x14ac:dyDescent="0.25">
      <c r="A328" s="126"/>
      <c r="B328" s="126"/>
      <c r="C328" s="126"/>
      <c r="D328" s="41" t="s">
        <v>41</v>
      </c>
      <c r="E328" s="42">
        <f t="shared" si="114"/>
        <v>0</v>
      </c>
      <c r="F328" s="35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</row>
    <row r="329" spans="1:11" ht="51.75" hidden="1" x14ac:dyDescent="0.25">
      <c r="A329" s="126"/>
      <c r="B329" s="126"/>
      <c r="C329" s="126"/>
      <c r="D329" s="41" t="s">
        <v>42</v>
      </c>
      <c r="E329" s="42">
        <f t="shared" si="114"/>
        <v>0</v>
      </c>
      <c r="F329" s="35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</row>
    <row r="330" spans="1:11" ht="64.5" hidden="1" x14ac:dyDescent="0.25">
      <c r="A330" s="127"/>
      <c r="B330" s="127"/>
      <c r="C330" s="127"/>
      <c r="D330" s="41" t="s">
        <v>43</v>
      </c>
      <c r="E330" s="42">
        <f t="shared" si="114"/>
        <v>0</v>
      </c>
      <c r="F330" s="35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</row>
    <row r="331" spans="1:11" ht="15" hidden="1" x14ac:dyDescent="0.25">
      <c r="A331" s="123" t="s">
        <v>152</v>
      </c>
      <c r="B331" s="123" t="s">
        <v>154</v>
      </c>
      <c r="C331" s="123" t="s">
        <v>99</v>
      </c>
      <c r="D331" s="39" t="s">
        <v>45</v>
      </c>
      <c r="E331" s="42">
        <f t="shared" si="114"/>
        <v>0</v>
      </c>
      <c r="F331" s="32">
        <f t="shared" ref="F331:J331" si="127">F332+F333+F334+F335</f>
        <v>0</v>
      </c>
      <c r="G331" s="48">
        <f t="shared" si="127"/>
        <v>0</v>
      </c>
      <c r="H331" s="48">
        <f t="shared" si="127"/>
        <v>0</v>
      </c>
      <c r="I331" s="48">
        <f t="shared" si="127"/>
        <v>0</v>
      </c>
      <c r="J331" s="48">
        <f t="shared" si="127"/>
        <v>0</v>
      </c>
      <c r="K331" s="48">
        <f>K332+K333+K334+K335</f>
        <v>0</v>
      </c>
    </row>
    <row r="332" spans="1:11" ht="51.75" hidden="1" x14ac:dyDescent="0.25">
      <c r="A332" s="126"/>
      <c r="B332" s="126"/>
      <c r="C332" s="126"/>
      <c r="D332" s="41" t="s">
        <v>40</v>
      </c>
      <c r="E332" s="42">
        <f t="shared" si="114"/>
        <v>0</v>
      </c>
      <c r="F332" s="35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</row>
    <row r="333" spans="1:11" ht="64.5" hidden="1" x14ac:dyDescent="0.25">
      <c r="A333" s="126"/>
      <c r="B333" s="126"/>
      <c r="C333" s="126"/>
      <c r="D333" s="41" t="s">
        <v>41</v>
      </c>
      <c r="E333" s="42">
        <f t="shared" si="114"/>
        <v>0</v>
      </c>
      <c r="F333" s="35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</row>
    <row r="334" spans="1:11" ht="51.75" hidden="1" x14ac:dyDescent="0.25">
      <c r="A334" s="126"/>
      <c r="B334" s="126"/>
      <c r="C334" s="126"/>
      <c r="D334" s="41" t="s">
        <v>42</v>
      </c>
      <c r="E334" s="42">
        <f t="shared" si="114"/>
        <v>0</v>
      </c>
      <c r="F334" s="35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</row>
    <row r="335" spans="1:11" ht="64.5" hidden="1" x14ac:dyDescent="0.25">
      <c r="A335" s="127"/>
      <c r="B335" s="127"/>
      <c r="C335" s="127"/>
      <c r="D335" s="41" t="s">
        <v>43</v>
      </c>
      <c r="E335" s="42">
        <f t="shared" si="114"/>
        <v>0</v>
      </c>
      <c r="F335" s="35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</row>
    <row r="336" spans="1:11" ht="15" hidden="1" x14ac:dyDescent="0.25">
      <c r="A336" s="123" t="s">
        <v>153</v>
      </c>
      <c r="B336" s="123" t="s">
        <v>155</v>
      </c>
      <c r="C336" s="123" t="s">
        <v>99</v>
      </c>
      <c r="D336" s="39" t="s">
        <v>45</v>
      </c>
      <c r="E336" s="42">
        <f t="shared" si="114"/>
        <v>0</v>
      </c>
      <c r="F336" s="32">
        <f t="shared" ref="F336" si="128">F337+F338+F339+F340</f>
        <v>0</v>
      </c>
      <c r="G336" s="48">
        <f t="shared" ref="G336" si="129">G337+G338+G339+G340</f>
        <v>0</v>
      </c>
      <c r="H336" s="48">
        <f t="shared" ref="H336" si="130">H337+H338+H339+H340</f>
        <v>0</v>
      </c>
      <c r="I336" s="48">
        <f t="shared" ref="I336" si="131">I337+I338+I339+I340</f>
        <v>0</v>
      </c>
      <c r="J336" s="48">
        <f t="shared" ref="J336" si="132">J337+J338+J339+J340</f>
        <v>0</v>
      </c>
      <c r="K336" s="48">
        <f>K337+K338+K339+K340</f>
        <v>0</v>
      </c>
    </row>
    <row r="337" spans="1:11" ht="51.75" hidden="1" x14ac:dyDescent="0.25">
      <c r="A337" s="126"/>
      <c r="B337" s="126"/>
      <c r="C337" s="126"/>
      <c r="D337" s="41" t="s">
        <v>40</v>
      </c>
      <c r="E337" s="42">
        <f t="shared" si="114"/>
        <v>0</v>
      </c>
      <c r="F337" s="35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</row>
    <row r="338" spans="1:11" ht="64.5" hidden="1" x14ac:dyDescent="0.25">
      <c r="A338" s="126"/>
      <c r="B338" s="126"/>
      <c r="C338" s="126"/>
      <c r="D338" s="41" t="s">
        <v>41</v>
      </c>
      <c r="E338" s="42">
        <f t="shared" si="114"/>
        <v>0</v>
      </c>
      <c r="F338" s="35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</row>
    <row r="339" spans="1:11" ht="51.75" hidden="1" x14ac:dyDescent="0.25">
      <c r="A339" s="126"/>
      <c r="B339" s="126"/>
      <c r="C339" s="126"/>
      <c r="D339" s="41" t="s">
        <v>42</v>
      </c>
      <c r="E339" s="42">
        <f t="shared" si="114"/>
        <v>0</v>
      </c>
      <c r="F339" s="35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</row>
    <row r="340" spans="1:11" ht="64.5" hidden="1" x14ac:dyDescent="0.25">
      <c r="A340" s="127"/>
      <c r="B340" s="127"/>
      <c r="C340" s="127"/>
      <c r="D340" s="41" t="s">
        <v>43</v>
      </c>
      <c r="E340" s="42">
        <f t="shared" si="114"/>
        <v>0</v>
      </c>
      <c r="F340" s="35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</row>
    <row r="341" spans="1:11" ht="15" hidden="1" x14ac:dyDescent="0.25">
      <c r="A341" s="123" t="s">
        <v>156</v>
      </c>
      <c r="B341" s="123" t="s">
        <v>157</v>
      </c>
      <c r="C341" s="123" t="s">
        <v>99</v>
      </c>
      <c r="D341" s="39" t="s">
        <v>45</v>
      </c>
      <c r="E341" s="42">
        <f t="shared" si="114"/>
        <v>0</v>
      </c>
      <c r="F341" s="32">
        <f t="shared" ref="F341" si="133">F342+F343+F344+F345</f>
        <v>0</v>
      </c>
      <c r="G341" s="48">
        <f t="shared" ref="G341" si="134">G342+G343+G344+G345</f>
        <v>0</v>
      </c>
      <c r="H341" s="48">
        <f t="shared" ref="H341" si="135">H342+H343+H344+H345</f>
        <v>0</v>
      </c>
      <c r="I341" s="48">
        <f t="shared" ref="I341" si="136">I342+I343+I344+I345</f>
        <v>0</v>
      </c>
      <c r="J341" s="48">
        <f t="shared" ref="J341" si="137">J342+J343+J344+J345</f>
        <v>0</v>
      </c>
      <c r="K341" s="48">
        <f>K342+K343+K344+K345</f>
        <v>0</v>
      </c>
    </row>
    <row r="342" spans="1:11" ht="51.75" hidden="1" x14ac:dyDescent="0.25">
      <c r="A342" s="126"/>
      <c r="B342" s="126"/>
      <c r="C342" s="126"/>
      <c r="D342" s="41" t="s">
        <v>40</v>
      </c>
      <c r="E342" s="42">
        <f t="shared" si="114"/>
        <v>0</v>
      </c>
      <c r="F342" s="35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</row>
    <row r="343" spans="1:11" ht="64.5" hidden="1" x14ac:dyDescent="0.25">
      <c r="A343" s="126"/>
      <c r="B343" s="126"/>
      <c r="C343" s="126"/>
      <c r="D343" s="41" t="s">
        <v>41</v>
      </c>
      <c r="E343" s="42">
        <f t="shared" si="114"/>
        <v>0</v>
      </c>
      <c r="F343" s="35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</row>
    <row r="344" spans="1:11" ht="51.75" hidden="1" x14ac:dyDescent="0.25">
      <c r="A344" s="126"/>
      <c r="B344" s="126"/>
      <c r="C344" s="126"/>
      <c r="D344" s="41" t="s">
        <v>42</v>
      </c>
      <c r="E344" s="42">
        <f t="shared" si="114"/>
        <v>0</v>
      </c>
      <c r="F344" s="35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</row>
    <row r="345" spans="1:11" ht="64.5" hidden="1" x14ac:dyDescent="0.25">
      <c r="A345" s="127"/>
      <c r="B345" s="127"/>
      <c r="C345" s="127"/>
      <c r="D345" s="41" t="s">
        <v>43</v>
      </c>
      <c r="E345" s="42">
        <f t="shared" si="114"/>
        <v>0</v>
      </c>
      <c r="F345" s="35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</row>
    <row r="346" spans="1:11" ht="15" hidden="1" x14ac:dyDescent="0.25">
      <c r="A346" s="123" t="s">
        <v>159</v>
      </c>
      <c r="B346" s="123" t="s">
        <v>158</v>
      </c>
      <c r="C346" s="123" t="s">
        <v>99</v>
      </c>
      <c r="D346" s="39" t="s">
        <v>45</v>
      </c>
      <c r="E346" s="42">
        <f t="shared" si="114"/>
        <v>0</v>
      </c>
      <c r="F346" s="32">
        <f t="shared" ref="F346" si="138">F347+F348+F349+F350</f>
        <v>0</v>
      </c>
      <c r="G346" s="48">
        <f t="shared" ref="G346" si="139">G347+G348+G349+G350</f>
        <v>0</v>
      </c>
      <c r="H346" s="48">
        <f t="shared" ref="H346" si="140">H347+H348+H349+H350</f>
        <v>0</v>
      </c>
      <c r="I346" s="48">
        <f t="shared" ref="I346" si="141">I347+I348+I349+I350</f>
        <v>0</v>
      </c>
      <c r="J346" s="48">
        <f t="shared" ref="J346" si="142">J347+J348+J349+J350</f>
        <v>0</v>
      </c>
      <c r="K346" s="48">
        <f>K347+K348+K349+K350</f>
        <v>0</v>
      </c>
    </row>
    <row r="347" spans="1:11" ht="51.75" hidden="1" x14ac:dyDescent="0.25">
      <c r="A347" s="126"/>
      <c r="B347" s="126"/>
      <c r="C347" s="126"/>
      <c r="D347" s="41" t="s">
        <v>40</v>
      </c>
      <c r="E347" s="42">
        <f t="shared" si="114"/>
        <v>0</v>
      </c>
      <c r="F347" s="35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</row>
    <row r="348" spans="1:11" ht="64.5" hidden="1" x14ac:dyDescent="0.25">
      <c r="A348" s="126"/>
      <c r="B348" s="126"/>
      <c r="C348" s="126"/>
      <c r="D348" s="41" t="s">
        <v>41</v>
      </c>
      <c r="E348" s="42">
        <f t="shared" si="114"/>
        <v>0</v>
      </c>
      <c r="F348" s="35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</row>
    <row r="349" spans="1:11" ht="51.75" hidden="1" x14ac:dyDescent="0.25">
      <c r="A349" s="126"/>
      <c r="B349" s="126"/>
      <c r="C349" s="126"/>
      <c r="D349" s="41" t="s">
        <v>42</v>
      </c>
      <c r="E349" s="42">
        <f t="shared" si="114"/>
        <v>0</v>
      </c>
      <c r="F349" s="35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</row>
    <row r="350" spans="1:11" ht="64.5" hidden="1" x14ac:dyDescent="0.25">
      <c r="A350" s="127"/>
      <c r="B350" s="127"/>
      <c r="C350" s="127"/>
      <c r="D350" s="41" t="s">
        <v>43</v>
      </c>
      <c r="E350" s="42">
        <f t="shared" si="114"/>
        <v>0</v>
      </c>
      <c r="F350" s="35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</row>
    <row r="351" spans="1:11" ht="15" hidden="1" x14ac:dyDescent="0.25">
      <c r="A351" s="123" t="s">
        <v>161</v>
      </c>
      <c r="B351" s="123" t="s">
        <v>160</v>
      </c>
      <c r="C351" s="123" t="s">
        <v>99</v>
      </c>
      <c r="D351" s="39" t="s">
        <v>45</v>
      </c>
      <c r="E351" s="42">
        <f t="shared" ref="E351:E414" si="143">F351+G351+H351+I351+J351+K351</f>
        <v>0</v>
      </c>
      <c r="F351" s="32">
        <f t="shared" ref="F351" si="144">F352+F353+F354+F355</f>
        <v>0</v>
      </c>
      <c r="G351" s="48">
        <f t="shared" ref="G351" si="145">G352+G353+G354+G355</f>
        <v>0</v>
      </c>
      <c r="H351" s="48">
        <f t="shared" ref="H351" si="146">H352+H353+H354+H355</f>
        <v>0</v>
      </c>
      <c r="I351" s="48">
        <f t="shared" ref="I351" si="147">I352+I353+I354+I355</f>
        <v>0</v>
      </c>
      <c r="J351" s="48">
        <f t="shared" ref="J351" si="148">J352+J353+J354+J355</f>
        <v>0</v>
      </c>
      <c r="K351" s="48">
        <f>K352+K353+K354+K355</f>
        <v>0</v>
      </c>
    </row>
    <row r="352" spans="1:11" ht="51.75" hidden="1" x14ac:dyDescent="0.25">
      <c r="A352" s="126"/>
      <c r="B352" s="126"/>
      <c r="C352" s="126"/>
      <c r="D352" s="41" t="s">
        <v>40</v>
      </c>
      <c r="E352" s="42">
        <f t="shared" si="143"/>
        <v>0</v>
      </c>
      <c r="F352" s="35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</row>
    <row r="353" spans="1:11" ht="64.5" hidden="1" x14ac:dyDescent="0.25">
      <c r="A353" s="126"/>
      <c r="B353" s="126"/>
      <c r="C353" s="126"/>
      <c r="D353" s="41" t="s">
        <v>41</v>
      </c>
      <c r="E353" s="42">
        <f t="shared" si="143"/>
        <v>0</v>
      </c>
      <c r="F353" s="35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</row>
    <row r="354" spans="1:11" ht="51.75" hidden="1" x14ac:dyDescent="0.25">
      <c r="A354" s="126"/>
      <c r="B354" s="126"/>
      <c r="C354" s="126"/>
      <c r="D354" s="41" t="s">
        <v>42</v>
      </c>
      <c r="E354" s="42">
        <f t="shared" si="143"/>
        <v>0</v>
      </c>
      <c r="F354" s="35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</row>
    <row r="355" spans="1:11" ht="64.5" hidden="1" x14ac:dyDescent="0.25">
      <c r="A355" s="127"/>
      <c r="B355" s="127"/>
      <c r="C355" s="127"/>
      <c r="D355" s="41" t="s">
        <v>43</v>
      </c>
      <c r="E355" s="42">
        <f t="shared" si="143"/>
        <v>0</v>
      </c>
      <c r="F355" s="35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</row>
    <row r="356" spans="1:11" ht="15" hidden="1" x14ac:dyDescent="0.25">
      <c r="A356" s="123" t="s">
        <v>162</v>
      </c>
      <c r="B356" s="123" t="s">
        <v>163</v>
      </c>
      <c r="C356" s="123" t="s">
        <v>99</v>
      </c>
      <c r="D356" s="39" t="s">
        <v>45</v>
      </c>
      <c r="E356" s="42">
        <f t="shared" si="143"/>
        <v>0</v>
      </c>
      <c r="F356" s="32">
        <f t="shared" ref="F356" si="149">F357+F358+F359+F360</f>
        <v>0</v>
      </c>
      <c r="G356" s="48">
        <f t="shared" ref="G356" si="150">G357+G358+G359+G360</f>
        <v>0</v>
      </c>
      <c r="H356" s="48">
        <f t="shared" ref="H356" si="151">H357+H358+H359+H360</f>
        <v>0</v>
      </c>
      <c r="I356" s="48">
        <f t="shared" ref="I356" si="152">I357+I358+I359+I360</f>
        <v>0</v>
      </c>
      <c r="J356" s="48">
        <f t="shared" ref="J356" si="153">J357+J358+J359+J360</f>
        <v>0</v>
      </c>
      <c r="K356" s="48">
        <f>K357+K358+K359+K360</f>
        <v>0</v>
      </c>
    </row>
    <row r="357" spans="1:11" ht="51.75" hidden="1" x14ac:dyDescent="0.25">
      <c r="A357" s="126"/>
      <c r="B357" s="126"/>
      <c r="C357" s="126"/>
      <c r="D357" s="41" t="s">
        <v>40</v>
      </c>
      <c r="E357" s="42">
        <f t="shared" si="143"/>
        <v>0</v>
      </c>
      <c r="F357" s="35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</row>
    <row r="358" spans="1:11" ht="64.5" hidden="1" x14ac:dyDescent="0.25">
      <c r="A358" s="126"/>
      <c r="B358" s="126"/>
      <c r="C358" s="126"/>
      <c r="D358" s="41" t="s">
        <v>41</v>
      </c>
      <c r="E358" s="42">
        <f t="shared" si="143"/>
        <v>0</v>
      </c>
      <c r="F358" s="35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</row>
    <row r="359" spans="1:11" ht="51.75" hidden="1" x14ac:dyDescent="0.25">
      <c r="A359" s="126"/>
      <c r="B359" s="126"/>
      <c r="C359" s="126"/>
      <c r="D359" s="41" t="s">
        <v>42</v>
      </c>
      <c r="E359" s="42">
        <f t="shared" si="143"/>
        <v>0</v>
      </c>
      <c r="F359" s="35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</row>
    <row r="360" spans="1:11" ht="64.5" hidden="1" x14ac:dyDescent="0.25">
      <c r="A360" s="127"/>
      <c r="B360" s="127"/>
      <c r="C360" s="127"/>
      <c r="D360" s="41" t="s">
        <v>43</v>
      </c>
      <c r="E360" s="42">
        <f t="shared" si="143"/>
        <v>0</v>
      </c>
      <c r="F360" s="35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</row>
    <row r="361" spans="1:11" ht="15.6" hidden="1" customHeight="1" x14ac:dyDescent="0.25">
      <c r="A361" s="123" t="s">
        <v>164</v>
      </c>
      <c r="B361" s="123" t="s">
        <v>165</v>
      </c>
      <c r="C361" s="123" t="s">
        <v>99</v>
      </c>
      <c r="D361" s="39" t="s">
        <v>45</v>
      </c>
      <c r="E361" s="42">
        <f t="shared" si="143"/>
        <v>0</v>
      </c>
      <c r="F361" s="32">
        <f t="shared" ref="F361" si="154">F362+F363+F364+F365</f>
        <v>0</v>
      </c>
      <c r="G361" s="48">
        <f t="shared" ref="G361" si="155">G362+G363+G364+G365</f>
        <v>0</v>
      </c>
      <c r="H361" s="48">
        <f t="shared" ref="H361" si="156">H362+H363+H364+H365</f>
        <v>0</v>
      </c>
      <c r="I361" s="48">
        <f t="shared" ref="I361" si="157">I362+I363+I364+I365</f>
        <v>0</v>
      </c>
      <c r="J361" s="48">
        <f t="shared" ref="J361" si="158">J362+J363+J364+J365</f>
        <v>0</v>
      </c>
      <c r="K361" s="48">
        <f>K362+K363+K364+K365</f>
        <v>0</v>
      </c>
    </row>
    <row r="362" spans="1:11" ht="51.75" hidden="1" x14ac:dyDescent="0.25">
      <c r="A362" s="126"/>
      <c r="B362" s="126"/>
      <c r="C362" s="126"/>
      <c r="D362" s="41" t="s">
        <v>40</v>
      </c>
      <c r="E362" s="42">
        <f t="shared" si="143"/>
        <v>0</v>
      </c>
      <c r="F362" s="35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</row>
    <row r="363" spans="1:11" ht="64.5" hidden="1" x14ac:dyDescent="0.25">
      <c r="A363" s="126"/>
      <c r="B363" s="126"/>
      <c r="C363" s="126"/>
      <c r="D363" s="41" t="s">
        <v>41</v>
      </c>
      <c r="E363" s="42">
        <f t="shared" si="143"/>
        <v>0</v>
      </c>
      <c r="F363" s="35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</row>
    <row r="364" spans="1:11" ht="51.75" hidden="1" x14ac:dyDescent="0.25">
      <c r="A364" s="126"/>
      <c r="B364" s="126"/>
      <c r="C364" s="126"/>
      <c r="D364" s="41" t="s">
        <v>42</v>
      </c>
      <c r="E364" s="42">
        <f t="shared" si="143"/>
        <v>0</v>
      </c>
      <c r="F364" s="35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</row>
    <row r="365" spans="1:11" ht="64.5" hidden="1" x14ac:dyDescent="0.25">
      <c r="A365" s="127"/>
      <c r="B365" s="127"/>
      <c r="C365" s="127"/>
      <c r="D365" s="41" t="s">
        <v>43</v>
      </c>
      <c r="E365" s="42">
        <f t="shared" si="143"/>
        <v>0</v>
      </c>
      <c r="F365" s="35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</row>
    <row r="366" spans="1:11" ht="15" hidden="1" x14ac:dyDescent="0.25">
      <c r="A366" s="123" t="s">
        <v>167</v>
      </c>
      <c r="B366" s="123" t="s">
        <v>166</v>
      </c>
      <c r="C366" s="123" t="s">
        <v>99</v>
      </c>
      <c r="D366" s="39" t="s">
        <v>45</v>
      </c>
      <c r="E366" s="42">
        <f t="shared" si="143"/>
        <v>0</v>
      </c>
      <c r="F366" s="32">
        <f t="shared" ref="F366" si="159">F367+F368+F369+F370</f>
        <v>0</v>
      </c>
      <c r="G366" s="48">
        <f t="shared" ref="G366" si="160">G367+G368+G369+G370</f>
        <v>0</v>
      </c>
      <c r="H366" s="48">
        <f t="shared" ref="H366" si="161">H367+H368+H369+H370</f>
        <v>0</v>
      </c>
      <c r="I366" s="48">
        <f t="shared" ref="I366" si="162">I367+I368+I369+I370</f>
        <v>0</v>
      </c>
      <c r="J366" s="48">
        <f t="shared" ref="J366" si="163">J367+J368+J369+J370</f>
        <v>0</v>
      </c>
      <c r="K366" s="48">
        <f>K367+K368+K369+K370</f>
        <v>0</v>
      </c>
    </row>
    <row r="367" spans="1:11" ht="51.75" hidden="1" x14ac:dyDescent="0.25">
      <c r="A367" s="126"/>
      <c r="B367" s="126"/>
      <c r="C367" s="126"/>
      <c r="D367" s="41" t="s">
        <v>40</v>
      </c>
      <c r="E367" s="42">
        <f t="shared" si="143"/>
        <v>0</v>
      </c>
      <c r="F367" s="35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</row>
    <row r="368" spans="1:11" ht="64.5" hidden="1" x14ac:dyDescent="0.25">
      <c r="A368" s="126"/>
      <c r="B368" s="126"/>
      <c r="C368" s="126"/>
      <c r="D368" s="41" t="s">
        <v>41</v>
      </c>
      <c r="E368" s="42">
        <f t="shared" si="143"/>
        <v>0</v>
      </c>
      <c r="F368" s="35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</row>
    <row r="369" spans="1:11" ht="51.75" hidden="1" x14ac:dyDescent="0.25">
      <c r="A369" s="126"/>
      <c r="B369" s="126"/>
      <c r="C369" s="126"/>
      <c r="D369" s="41" t="s">
        <v>42</v>
      </c>
      <c r="E369" s="42">
        <f t="shared" si="143"/>
        <v>0</v>
      </c>
      <c r="F369" s="35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</row>
    <row r="370" spans="1:11" ht="64.5" hidden="1" x14ac:dyDescent="0.25">
      <c r="A370" s="127"/>
      <c r="B370" s="127"/>
      <c r="C370" s="127"/>
      <c r="D370" s="41" t="s">
        <v>43</v>
      </c>
      <c r="E370" s="42">
        <f t="shared" si="143"/>
        <v>0</v>
      </c>
      <c r="F370" s="35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</row>
    <row r="371" spans="1:11" ht="15.6" hidden="1" customHeight="1" x14ac:dyDescent="0.25">
      <c r="A371" s="123" t="s">
        <v>173</v>
      </c>
      <c r="B371" s="123" t="s">
        <v>180</v>
      </c>
      <c r="C371" s="123" t="s">
        <v>99</v>
      </c>
      <c r="D371" s="39" t="s">
        <v>45</v>
      </c>
      <c r="E371" s="42">
        <f t="shared" si="143"/>
        <v>0</v>
      </c>
      <c r="F371" s="32">
        <f t="shared" ref="F371" si="164">F372+F373+F374+F375</f>
        <v>0</v>
      </c>
      <c r="G371" s="48">
        <f t="shared" ref="G371" si="165">G372+G373+G374+G375</f>
        <v>0</v>
      </c>
      <c r="H371" s="48">
        <f t="shared" ref="H371" si="166">H372+H373+H374+H375</f>
        <v>0</v>
      </c>
      <c r="I371" s="48">
        <f t="shared" ref="I371" si="167">I372+I373+I374+I375</f>
        <v>0</v>
      </c>
      <c r="J371" s="48">
        <f t="shared" ref="J371" si="168">J372+J373+J374+J375</f>
        <v>0</v>
      </c>
      <c r="K371" s="48">
        <f>K372+K373+K374+K375</f>
        <v>0</v>
      </c>
    </row>
    <row r="372" spans="1:11" ht="51.75" hidden="1" x14ac:dyDescent="0.25">
      <c r="A372" s="126"/>
      <c r="B372" s="126"/>
      <c r="C372" s="126"/>
      <c r="D372" s="41" t="s">
        <v>40</v>
      </c>
      <c r="E372" s="42">
        <f t="shared" si="143"/>
        <v>0</v>
      </c>
      <c r="F372" s="35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</row>
    <row r="373" spans="1:11" ht="64.5" hidden="1" x14ac:dyDescent="0.25">
      <c r="A373" s="126"/>
      <c r="B373" s="126"/>
      <c r="C373" s="126"/>
      <c r="D373" s="41" t="s">
        <v>41</v>
      </c>
      <c r="E373" s="42">
        <f t="shared" si="143"/>
        <v>0</v>
      </c>
      <c r="F373" s="35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</row>
    <row r="374" spans="1:11" ht="51.75" hidden="1" x14ac:dyDescent="0.25">
      <c r="A374" s="126"/>
      <c r="B374" s="126"/>
      <c r="C374" s="126"/>
      <c r="D374" s="41" t="s">
        <v>42</v>
      </c>
      <c r="E374" s="42">
        <f t="shared" si="143"/>
        <v>0</v>
      </c>
      <c r="F374" s="35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</row>
    <row r="375" spans="1:11" ht="64.5" hidden="1" x14ac:dyDescent="0.25">
      <c r="A375" s="127"/>
      <c r="B375" s="127"/>
      <c r="C375" s="127"/>
      <c r="D375" s="41" t="s">
        <v>43</v>
      </c>
      <c r="E375" s="42">
        <f t="shared" si="143"/>
        <v>0</v>
      </c>
      <c r="F375" s="35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</row>
    <row r="376" spans="1:11" ht="15" hidden="1" x14ac:dyDescent="0.25">
      <c r="A376" s="123" t="s">
        <v>174</v>
      </c>
      <c r="B376" s="123" t="s">
        <v>168</v>
      </c>
      <c r="C376" s="123" t="s">
        <v>99</v>
      </c>
      <c r="D376" s="39" t="s">
        <v>45</v>
      </c>
      <c r="E376" s="42">
        <f t="shared" si="143"/>
        <v>0</v>
      </c>
      <c r="F376" s="32">
        <f t="shared" ref="F376" si="169">F377+F378+F379+F380</f>
        <v>0</v>
      </c>
      <c r="G376" s="48">
        <f t="shared" ref="G376" si="170">G377+G378+G379+G380</f>
        <v>0</v>
      </c>
      <c r="H376" s="48">
        <f t="shared" ref="H376" si="171">H377+H378+H379+H380</f>
        <v>0</v>
      </c>
      <c r="I376" s="48">
        <f t="shared" ref="I376" si="172">I377+I378+I379+I380</f>
        <v>0</v>
      </c>
      <c r="J376" s="48">
        <f t="shared" ref="J376" si="173">J377+J378+J379+J380</f>
        <v>0</v>
      </c>
      <c r="K376" s="48">
        <f>K377+K378+K379+K380</f>
        <v>0</v>
      </c>
    </row>
    <row r="377" spans="1:11" ht="51.75" hidden="1" x14ac:dyDescent="0.25">
      <c r="A377" s="126"/>
      <c r="B377" s="126"/>
      <c r="C377" s="126"/>
      <c r="D377" s="41" t="s">
        <v>40</v>
      </c>
      <c r="E377" s="42">
        <f t="shared" si="143"/>
        <v>0</v>
      </c>
      <c r="F377" s="35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</row>
    <row r="378" spans="1:11" ht="64.5" hidden="1" x14ac:dyDescent="0.25">
      <c r="A378" s="126"/>
      <c r="B378" s="126"/>
      <c r="C378" s="126"/>
      <c r="D378" s="41" t="s">
        <v>41</v>
      </c>
      <c r="E378" s="42">
        <f t="shared" si="143"/>
        <v>0</v>
      </c>
      <c r="F378" s="35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</row>
    <row r="379" spans="1:11" ht="51.75" hidden="1" x14ac:dyDescent="0.25">
      <c r="A379" s="126"/>
      <c r="B379" s="126"/>
      <c r="C379" s="126"/>
      <c r="D379" s="41" t="s">
        <v>42</v>
      </c>
      <c r="E379" s="42">
        <f t="shared" si="143"/>
        <v>0</v>
      </c>
      <c r="F379" s="35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</row>
    <row r="380" spans="1:11" ht="64.5" hidden="1" x14ac:dyDescent="0.25">
      <c r="A380" s="127"/>
      <c r="B380" s="127"/>
      <c r="C380" s="127"/>
      <c r="D380" s="41" t="s">
        <v>43</v>
      </c>
      <c r="E380" s="42">
        <f t="shared" si="143"/>
        <v>0</v>
      </c>
      <c r="F380" s="35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</row>
    <row r="381" spans="1:11" ht="15" hidden="1" x14ac:dyDescent="0.25">
      <c r="A381" s="123" t="s">
        <v>175</v>
      </c>
      <c r="B381" s="123" t="s">
        <v>169</v>
      </c>
      <c r="C381" s="123" t="s">
        <v>99</v>
      </c>
      <c r="D381" s="39" t="s">
        <v>45</v>
      </c>
      <c r="E381" s="42">
        <f t="shared" si="143"/>
        <v>0</v>
      </c>
      <c r="F381" s="32">
        <f t="shared" ref="F381" si="174">F382+F383+F384+F385</f>
        <v>0</v>
      </c>
      <c r="G381" s="48">
        <f t="shared" ref="G381" si="175">G382+G383+G384+G385</f>
        <v>0</v>
      </c>
      <c r="H381" s="48">
        <f t="shared" ref="H381" si="176">H382+H383+H384+H385</f>
        <v>0</v>
      </c>
      <c r="I381" s="48">
        <f t="shared" ref="I381" si="177">I382+I383+I384+I385</f>
        <v>0</v>
      </c>
      <c r="J381" s="48">
        <f t="shared" ref="J381" si="178">J382+J383+J384+J385</f>
        <v>0</v>
      </c>
      <c r="K381" s="48">
        <f>K382+K383+K384+K385</f>
        <v>0</v>
      </c>
    </row>
    <row r="382" spans="1:11" ht="51.75" hidden="1" x14ac:dyDescent="0.25">
      <c r="A382" s="126"/>
      <c r="B382" s="126"/>
      <c r="C382" s="126"/>
      <c r="D382" s="41" t="s">
        <v>40</v>
      </c>
      <c r="E382" s="42">
        <f t="shared" si="143"/>
        <v>0</v>
      </c>
      <c r="F382" s="35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</row>
    <row r="383" spans="1:11" ht="64.5" hidden="1" x14ac:dyDescent="0.25">
      <c r="A383" s="126"/>
      <c r="B383" s="126"/>
      <c r="C383" s="126"/>
      <c r="D383" s="41" t="s">
        <v>41</v>
      </c>
      <c r="E383" s="42">
        <f t="shared" si="143"/>
        <v>0</v>
      </c>
      <c r="F383" s="35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</row>
    <row r="384" spans="1:11" ht="51.75" hidden="1" x14ac:dyDescent="0.25">
      <c r="A384" s="126"/>
      <c r="B384" s="126"/>
      <c r="C384" s="126"/>
      <c r="D384" s="41" t="s">
        <v>42</v>
      </c>
      <c r="E384" s="42">
        <f t="shared" si="143"/>
        <v>0</v>
      </c>
      <c r="F384" s="35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</row>
    <row r="385" spans="1:11" ht="64.5" hidden="1" x14ac:dyDescent="0.25">
      <c r="A385" s="127"/>
      <c r="B385" s="127"/>
      <c r="C385" s="127"/>
      <c r="D385" s="41" t="s">
        <v>43</v>
      </c>
      <c r="E385" s="42">
        <f t="shared" si="143"/>
        <v>0</v>
      </c>
      <c r="F385" s="35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</row>
    <row r="386" spans="1:11" ht="15" hidden="1" x14ac:dyDescent="0.25">
      <c r="A386" s="123" t="s">
        <v>176</v>
      </c>
      <c r="B386" s="123" t="s">
        <v>170</v>
      </c>
      <c r="C386" s="123" t="s">
        <v>99</v>
      </c>
      <c r="D386" s="39" t="s">
        <v>45</v>
      </c>
      <c r="E386" s="42">
        <f t="shared" si="143"/>
        <v>0</v>
      </c>
      <c r="F386" s="32">
        <f t="shared" ref="F386" si="179">F387+F388+F389+F390</f>
        <v>0</v>
      </c>
      <c r="G386" s="48">
        <f t="shared" ref="G386" si="180">G387+G388+G389+G390</f>
        <v>0</v>
      </c>
      <c r="H386" s="48">
        <f t="shared" ref="H386" si="181">H387+H388+H389+H390</f>
        <v>0</v>
      </c>
      <c r="I386" s="48">
        <f t="shared" ref="I386" si="182">I387+I388+I389+I390</f>
        <v>0</v>
      </c>
      <c r="J386" s="48">
        <f t="shared" ref="J386" si="183">J387+J388+J389+J390</f>
        <v>0</v>
      </c>
      <c r="K386" s="48">
        <f>K387+K388+K389+K390</f>
        <v>0</v>
      </c>
    </row>
    <row r="387" spans="1:11" ht="51.75" hidden="1" x14ac:dyDescent="0.25">
      <c r="A387" s="126"/>
      <c r="B387" s="126"/>
      <c r="C387" s="126"/>
      <c r="D387" s="41" t="s">
        <v>40</v>
      </c>
      <c r="E387" s="42">
        <f t="shared" si="143"/>
        <v>0</v>
      </c>
      <c r="F387" s="35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</row>
    <row r="388" spans="1:11" ht="64.5" hidden="1" x14ac:dyDescent="0.25">
      <c r="A388" s="126"/>
      <c r="B388" s="126"/>
      <c r="C388" s="126"/>
      <c r="D388" s="41" t="s">
        <v>41</v>
      </c>
      <c r="E388" s="42">
        <f t="shared" si="143"/>
        <v>0</v>
      </c>
      <c r="F388" s="35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</row>
    <row r="389" spans="1:11" ht="51.75" hidden="1" x14ac:dyDescent="0.25">
      <c r="A389" s="126"/>
      <c r="B389" s="126"/>
      <c r="C389" s="126"/>
      <c r="D389" s="41" t="s">
        <v>42</v>
      </c>
      <c r="E389" s="42">
        <f t="shared" si="143"/>
        <v>0</v>
      </c>
      <c r="F389" s="35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</row>
    <row r="390" spans="1:11" ht="64.5" hidden="1" x14ac:dyDescent="0.25">
      <c r="A390" s="127"/>
      <c r="B390" s="127"/>
      <c r="C390" s="127"/>
      <c r="D390" s="41" t="s">
        <v>43</v>
      </c>
      <c r="E390" s="42">
        <f t="shared" si="143"/>
        <v>0</v>
      </c>
      <c r="F390" s="35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</row>
    <row r="391" spans="1:11" ht="15" hidden="1" x14ac:dyDescent="0.25">
      <c r="A391" s="123" t="s">
        <v>177</v>
      </c>
      <c r="B391" s="123" t="s">
        <v>179</v>
      </c>
      <c r="C391" s="123" t="s">
        <v>99</v>
      </c>
      <c r="D391" s="39" t="s">
        <v>45</v>
      </c>
      <c r="E391" s="42">
        <f t="shared" si="143"/>
        <v>0</v>
      </c>
      <c r="F391" s="32">
        <f t="shared" ref="F391" si="184">F392+F393+F394+F395</f>
        <v>0</v>
      </c>
      <c r="G391" s="48">
        <f t="shared" ref="G391" si="185">G392+G393+G394+G395</f>
        <v>0</v>
      </c>
      <c r="H391" s="48">
        <f t="shared" ref="H391" si="186">H392+H393+H394+H395</f>
        <v>0</v>
      </c>
      <c r="I391" s="48">
        <f t="shared" ref="I391" si="187">I392+I393+I394+I395</f>
        <v>0</v>
      </c>
      <c r="J391" s="48">
        <f t="shared" ref="J391" si="188">J392+J393+J394+J395</f>
        <v>0</v>
      </c>
      <c r="K391" s="48">
        <f>K392+K393+K394+K395</f>
        <v>0</v>
      </c>
    </row>
    <row r="392" spans="1:11" ht="51.75" hidden="1" x14ac:dyDescent="0.25">
      <c r="A392" s="126"/>
      <c r="B392" s="126"/>
      <c r="C392" s="126"/>
      <c r="D392" s="41" t="s">
        <v>40</v>
      </c>
      <c r="E392" s="42">
        <f t="shared" si="143"/>
        <v>0</v>
      </c>
      <c r="F392" s="35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</row>
    <row r="393" spans="1:11" ht="64.5" hidden="1" x14ac:dyDescent="0.25">
      <c r="A393" s="126"/>
      <c r="B393" s="126"/>
      <c r="C393" s="126"/>
      <c r="D393" s="41" t="s">
        <v>41</v>
      </c>
      <c r="E393" s="42">
        <f t="shared" si="143"/>
        <v>0</v>
      </c>
      <c r="F393" s="35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</row>
    <row r="394" spans="1:11" ht="51.75" hidden="1" x14ac:dyDescent="0.25">
      <c r="A394" s="126"/>
      <c r="B394" s="126"/>
      <c r="C394" s="126"/>
      <c r="D394" s="41" t="s">
        <v>42</v>
      </c>
      <c r="E394" s="42">
        <f t="shared" si="143"/>
        <v>0</v>
      </c>
      <c r="F394" s="35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</row>
    <row r="395" spans="1:11" ht="64.5" hidden="1" x14ac:dyDescent="0.25">
      <c r="A395" s="127"/>
      <c r="B395" s="127"/>
      <c r="C395" s="127"/>
      <c r="D395" s="41" t="s">
        <v>43</v>
      </c>
      <c r="E395" s="42">
        <f t="shared" si="143"/>
        <v>0</v>
      </c>
      <c r="F395" s="35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</row>
    <row r="396" spans="1:11" ht="15" hidden="1" x14ac:dyDescent="0.25">
      <c r="A396" s="123" t="s">
        <v>178</v>
      </c>
      <c r="B396" s="123" t="s">
        <v>148</v>
      </c>
      <c r="C396" s="123" t="s">
        <v>99</v>
      </c>
      <c r="D396" s="39" t="s">
        <v>45</v>
      </c>
      <c r="E396" s="42">
        <f t="shared" si="143"/>
        <v>0</v>
      </c>
      <c r="F396" s="32">
        <f t="shared" ref="F396" si="189">F397+F398+F399+F400</f>
        <v>0</v>
      </c>
      <c r="G396" s="48">
        <f t="shared" ref="G396" si="190">G397+G398+G399+G400</f>
        <v>0</v>
      </c>
      <c r="H396" s="48">
        <f t="shared" ref="H396" si="191">H397+H398+H399+H400</f>
        <v>0</v>
      </c>
      <c r="I396" s="48">
        <f t="shared" ref="I396" si="192">I397+I398+I399+I400</f>
        <v>0</v>
      </c>
      <c r="J396" s="48">
        <f t="shared" ref="J396" si="193">J397+J398+J399+J400</f>
        <v>0</v>
      </c>
      <c r="K396" s="48">
        <f>K397+K398+K399+K400</f>
        <v>0</v>
      </c>
    </row>
    <row r="397" spans="1:11" ht="51.75" hidden="1" x14ac:dyDescent="0.25">
      <c r="A397" s="126"/>
      <c r="B397" s="126"/>
      <c r="C397" s="126"/>
      <c r="D397" s="41" t="s">
        <v>40</v>
      </c>
      <c r="E397" s="42">
        <f t="shared" si="143"/>
        <v>0</v>
      </c>
      <c r="F397" s="35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</row>
    <row r="398" spans="1:11" ht="64.5" hidden="1" x14ac:dyDescent="0.25">
      <c r="A398" s="126"/>
      <c r="B398" s="126"/>
      <c r="C398" s="126"/>
      <c r="D398" s="41" t="s">
        <v>41</v>
      </c>
      <c r="E398" s="42">
        <f t="shared" si="143"/>
        <v>0</v>
      </c>
      <c r="F398" s="35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</row>
    <row r="399" spans="1:11" ht="51.75" hidden="1" x14ac:dyDescent="0.25">
      <c r="A399" s="126"/>
      <c r="B399" s="126"/>
      <c r="C399" s="126"/>
      <c r="D399" s="41" t="s">
        <v>42</v>
      </c>
      <c r="E399" s="42">
        <f t="shared" si="143"/>
        <v>0</v>
      </c>
      <c r="F399" s="35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</row>
    <row r="400" spans="1:11" ht="64.5" hidden="1" x14ac:dyDescent="0.25">
      <c r="A400" s="127"/>
      <c r="B400" s="127"/>
      <c r="C400" s="127"/>
      <c r="D400" s="41" t="s">
        <v>43</v>
      </c>
      <c r="E400" s="42">
        <f t="shared" si="143"/>
        <v>0</v>
      </c>
      <c r="F400" s="35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</row>
    <row r="401" spans="1:11" ht="15" hidden="1" x14ac:dyDescent="0.25">
      <c r="A401" s="131" t="s">
        <v>181</v>
      </c>
      <c r="B401" s="123" t="s">
        <v>171</v>
      </c>
      <c r="C401" s="123" t="s">
        <v>99</v>
      </c>
      <c r="D401" s="39" t="s">
        <v>45</v>
      </c>
      <c r="E401" s="42">
        <f t="shared" si="143"/>
        <v>0</v>
      </c>
      <c r="F401" s="32">
        <f t="shared" ref="F401" si="194">F402+F403+F404+F405</f>
        <v>0</v>
      </c>
      <c r="G401" s="48">
        <f t="shared" ref="G401" si="195">G402+G403+G404+G405</f>
        <v>0</v>
      </c>
      <c r="H401" s="48">
        <f t="shared" ref="H401" si="196">H402+H403+H404+H405</f>
        <v>0</v>
      </c>
      <c r="I401" s="48">
        <f t="shared" ref="I401" si="197">I402+I403+I404+I405</f>
        <v>0</v>
      </c>
      <c r="J401" s="48">
        <f t="shared" ref="J401" si="198">J402+J403+J404+J405</f>
        <v>0</v>
      </c>
      <c r="K401" s="48">
        <f>K402+K403+K404+K405</f>
        <v>0</v>
      </c>
    </row>
    <row r="402" spans="1:11" ht="51.75" hidden="1" x14ac:dyDescent="0.25">
      <c r="A402" s="126"/>
      <c r="B402" s="126"/>
      <c r="C402" s="126"/>
      <c r="D402" s="41" t="s">
        <v>40</v>
      </c>
      <c r="E402" s="42">
        <f t="shared" si="143"/>
        <v>0</v>
      </c>
      <c r="F402" s="35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</row>
    <row r="403" spans="1:11" ht="64.5" hidden="1" x14ac:dyDescent="0.25">
      <c r="A403" s="126"/>
      <c r="B403" s="126"/>
      <c r="C403" s="126"/>
      <c r="D403" s="41" t="s">
        <v>41</v>
      </c>
      <c r="E403" s="42">
        <f t="shared" si="143"/>
        <v>0</v>
      </c>
      <c r="F403" s="35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</row>
    <row r="404" spans="1:11" ht="51.75" hidden="1" x14ac:dyDescent="0.25">
      <c r="A404" s="126"/>
      <c r="B404" s="126"/>
      <c r="C404" s="126"/>
      <c r="D404" s="41" t="s">
        <v>42</v>
      </c>
      <c r="E404" s="42">
        <f t="shared" si="143"/>
        <v>0</v>
      </c>
      <c r="F404" s="35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</row>
    <row r="405" spans="1:11" ht="64.5" hidden="1" x14ac:dyDescent="0.25">
      <c r="A405" s="127"/>
      <c r="B405" s="127"/>
      <c r="C405" s="127"/>
      <c r="D405" s="41" t="s">
        <v>43</v>
      </c>
      <c r="E405" s="42">
        <f t="shared" si="143"/>
        <v>0</v>
      </c>
      <c r="F405" s="35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</row>
    <row r="406" spans="1:11" ht="15" hidden="1" x14ac:dyDescent="0.25">
      <c r="A406" s="123" t="s">
        <v>182</v>
      </c>
      <c r="B406" s="123" t="s">
        <v>172</v>
      </c>
      <c r="C406" s="123" t="s">
        <v>99</v>
      </c>
      <c r="D406" s="39" t="s">
        <v>45</v>
      </c>
      <c r="E406" s="42">
        <f t="shared" si="143"/>
        <v>0</v>
      </c>
      <c r="F406" s="32">
        <f t="shared" ref="F406" si="199">F407+F408+F409+F410</f>
        <v>0</v>
      </c>
      <c r="G406" s="48">
        <f t="shared" ref="G406" si="200">G407+G408+G409+G410</f>
        <v>0</v>
      </c>
      <c r="H406" s="48">
        <f t="shared" ref="H406" si="201">H407+H408+H409+H410</f>
        <v>0</v>
      </c>
      <c r="I406" s="48">
        <f t="shared" ref="I406" si="202">I407+I408+I409+I410</f>
        <v>0</v>
      </c>
      <c r="J406" s="48">
        <f t="shared" ref="J406" si="203">J407+J408+J409+J410</f>
        <v>0</v>
      </c>
      <c r="K406" s="48">
        <f>K407+K408+K409+K410</f>
        <v>0</v>
      </c>
    </row>
    <row r="407" spans="1:11" ht="51.75" hidden="1" x14ac:dyDescent="0.25">
      <c r="A407" s="126"/>
      <c r="B407" s="126"/>
      <c r="C407" s="126"/>
      <c r="D407" s="41" t="s">
        <v>40</v>
      </c>
      <c r="E407" s="42">
        <f t="shared" si="143"/>
        <v>0</v>
      </c>
      <c r="F407" s="35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</row>
    <row r="408" spans="1:11" ht="64.5" hidden="1" x14ac:dyDescent="0.25">
      <c r="A408" s="126"/>
      <c r="B408" s="126"/>
      <c r="C408" s="126"/>
      <c r="D408" s="41" t="s">
        <v>41</v>
      </c>
      <c r="E408" s="42">
        <f t="shared" si="143"/>
        <v>0</v>
      </c>
      <c r="F408" s="35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</row>
    <row r="409" spans="1:11" ht="51.75" hidden="1" x14ac:dyDescent="0.25">
      <c r="A409" s="126"/>
      <c r="B409" s="126"/>
      <c r="C409" s="126"/>
      <c r="D409" s="41" t="s">
        <v>42</v>
      </c>
      <c r="E409" s="42">
        <f t="shared" si="143"/>
        <v>0</v>
      </c>
      <c r="F409" s="35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</row>
    <row r="410" spans="1:11" ht="64.5" hidden="1" x14ac:dyDescent="0.25">
      <c r="A410" s="127"/>
      <c r="B410" s="127"/>
      <c r="C410" s="127"/>
      <c r="D410" s="41" t="s">
        <v>43</v>
      </c>
      <c r="E410" s="42">
        <f t="shared" si="143"/>
        <v>0</v>
      </c>
      <c r="F410" s="35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</row>
    <row r="411" spans="1:11" x14ac:dyDescent="0.3">
      <c r="A411" s="119" t="s">
        <v>59</v>
      </c>
      <c r="B411" s="119" t="s">
        <v>183</v>
      </c>
      <c r="C411" s="119" t="s">
        <v>67</v>
      </c>
      <c r="D411" s="59" t="s">
        <v>45</v>
      </c>
      <c r="E411" s="60">
        <f t="shared" si="143"/>
        <v>0</v>
      </c>
      <c r="F411" s="61">
        <f>SUM(F412:F415)</f>
        <v>0</v>
      </c>
      <c r="G411" s="61">
        <f t="shared" ref="G411:K411" si="204">SUM(G412:G415)</f>
        <v>0</v>
      </c>
      <c r="H411" s="61">
        <f t="shared" si="204"/>
        <v>0</v>
      </c>
      <c r="I411" s="61">
        <f t="shared" si="204"/>
        <v>0</v>
      </c>
      <c r="J411" s="61">
        <f t="shared" si="204"/>
        <v>0</v>
      </c>
      <c r="K411" s="61">
        <f t="shared" si="204"/>
        <v>0</v>
      </c>
    </row>
    <row r="412" spans="1:11" ht="53.4" x14ac:dyDescent="0.3">
      <c r="A412" s="132"/>
      <c r="B412" s="132"/>
      <c r="C412" s="132"/>
      <c r="D412" s="62" t="s">
        <v>40</v>
      </c>
      <c r="E412" s="60">
        <f t="shared" si="143"/>
        <v>0</v>
      </c>
      <c r="F412" s="61">
        <f>F417</f>
        <v>0</v>
      </c>
      <c r="G412" s="61">
        <f t="shared" ref="G412:K412" si="205">G417</f>
        <v>0</v>
      </c>
      <c r="H412" s="61">
        <f t="shared" si="205"/>
        <v>0</v>
      </c>
      <c r="I412" s="61">
        <f t="shared" si="205"/>
        <v>0</v>
      </c>
      <c r="J412" s="61">
        <f t="shared" si="205"/>
        <v>0</v>
      </c>
      <c r="K412" s="61">
        <f t="shared" si="205"/>
        <v>0</v>
      </c>
    </row>
    <row r="413" spans="1:11" ht="66.599999999999994" x14ac:dyDescent="0.3">
      <c r="A413" s="132"/>
      <c r="B413" s="132"/>
      <c r="C413" s="132"/>
      <c r="D413" s="62" t="s">
        <v>41</v>
      </c>
      <c r="E413" s="60">
        <f t="shared" si="143"/>
        <v>0</v>
      </c>
      <c r="F413" s="61">
        <f t="shared" ref="F413:K415" si="206">F418</f>
        <v>0</v>
      </c>
      <c r="G413" s="61">
        <f t="shared" si="206"/>
        <v>0</v>
      </c>
      <c r="H413" s="61">
        <f t="shared" si="206"/>
        <v>0</v>
      </c>
      <c r="I413" s="61">
        <f t="shared" si="206"/>
        <v>0</v>
      </c>
      <c r="J413" s="61">
        <f t="shared" si="206"/>
        <v>0</v>
      </c>
      <c r="K413" s="61">
        <f t="shared" si="206"/>
        <v>0</v>
      </c>
    </row>
    <row r="414" spans="1:11" ht="53.4" x14ac:dyDescent="0.3">
      <c r="A414" s="132"/>
      <c r="B414" s="132"/>
      <c r="C414" s="132"/>
      <c r="D414" s="62" t="s">
        <v>42</v>
      </c>
      <c r="E414" s="60">
        <f t="shared" si="143"/>
        <v>0</v>
      </c>
      <c r="F414" s="61">
        <f t="shared" si="206"/>
        <v>0</v>
      </c>
      <c r="G414" s="61">
        <f t="shared" si="206"/>
        <v>0</v>
      </c>
      <c r="H414" s="61">
        <f t="shared" si="206"/>
        <v>0</v>
      </c>
      <c r="I414" s="61">
        <f t="shared" si="206"/>
        <v>0</v>
      </c>
      <c r="J414" s="61">
        <f t="shared" si="206"/>
        <v>0</v>
      </c>
      <c r="K414" s="61">
        <f t="shared" si="206"/>
        <v>0</v>
      </c>
    </row>
    <row r="415" spans="1:11" ht="66.599999999999994" x14ac:dyDescent="0.3">
      <c r="A415" s="133"/>
      <c r="B415" s="133"/>
      <c r="C415" s="133"/>
      <c r="D415" s="62" t="s">
        <v>43</v>
      </c>
      <c r="E415" s="60">
        <f t="shared" ref="E415:E543" si="207">F415+G415+H415+I415+J415+K415</f>
        <v>0</v>
      </c>
      <c r="F415" s="61">
        <f t="shared" si="206"/>
        <v>0</v>
      </c>
      <c r="G415" s="61">
        <f t="shared" si="206"/>
        <v>0</v>
      </c>
      <c r="H415" s="61">
        <f t="shared" si="206"/>
        <v>0</v>
      </c>
      <c r="I415" s="61">
        <f t="shared" si="206"/>
        <v>0</v>
      </c>
      <c r="J415" s="61">
        <f t="shared" si="206"/>
        <v>0</v>
      </c>
      <c r="K415" s="61">
        <f t="shared" si="206"/>
        <v>0</v>
      </c>
    </row>
    <row r="416" spans="1:11" x14ac:dyDescent="0.3">
      <c r="A416" s="123" t="s">
        <v>81</v>
      </c>
      <c r="B416" s="123" t="s">
        <v>184</v>
      </c>
      <c r="C416" s="123" t="s">
        <v>99</v>
      </c>
      <c r="D416" s="39" t="s">
        <v>45</v>
      </c>
      <c r="E416" s="42">
        <f t="shared" si="207"/>
        <v>0</v>
      </c>
      <c r="F416" s="32">
        <f t="shared" ref="F416:J416" si="208">F417+F418+F419+F420</f>
        <v>0</v>
      </c>
      <c r="G416" s="48">
        <f t="shared" si="208"/>
        <v>0</v>
      </c>
      <c r="H416" s="48">
        <f t="shared" si="208"/>
        <v>0</v>
      </c>
      <c r="I416" s="48">
        <f t="shared" si="208"/>
        <v>0</v>
      </c>
      <c r="J416" s="48">
        <f t="shared" si="208"/>
        <v>0</v>
      </c>
      <c r="K416" s="48">
        <f>K417+K418+K419+K420</f>
        <v>0</v>
      </c>
    </row>
    <row r="417" spans="1:12" ht="53.4" x14ac:dyDescent="0.3">
      <c r="A417" s="126"/>
      <c r="B417" s="126"/>
      <c r="C417" s="126"/>
      <c r="D417" s="41" t="s">
        <v>40</v>
      </c>
      <c r="E417" s="42">
        <f t="shared" si="207"/>
        <v>0</v>
      </c>
      <c r="F417" s="35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</row>
    <row r="418" spans="1:12" ht="66.599999999999994" x14ac:dyDescent="0.3">
      <c r="A418" s="126"/>
      <c r="B418" s="126"/>
      <c r="C418" s="126"/>
      <c r="D418" s="41" t="s">
        <v>41</v>
      </c>
      <c r="E418" s="42">
        <f t="shared" si="207"/>
        <v>0</v>
      </c>
      <c r="F418" s="35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</row>
    <row r="419" spans="1:12" ht="75.599999999999994" customHeight="1" x14ac:dyDescent="0.3">
      <c r="A419" s="126"/>
      <c r="B419" s="126"/>
      <c r="C419" s="126"/>
      <c r="D419" s="41" t="s">
        <v>42</v>
      </c>
      <c r="E419" s="42">
        <f t="shared" si="207"/>
        <v>0</v>
      </c>
      <c r="F419" s="35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</row>
    <row r="420" spans="1:12" ht="66.599999999999994" x14ac:dyDescent="0.3">
      <c r="A420" s="127"/>
      <c r="B420" s="127"/>
      <c r="C420" s="127"/>
      <c r="D420" s="41" t="s">
        <v>43</v>
      </c>
      <c r="E420" s="42">
        <f t="shared" si="207"/>
        <v>0</v>
      </c>
      <c r="F420" s="35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</row>
    <row r="421" spans="1:12" x14ac:dyDescent="0.3">
      <c r="A421" s="140" t="s">
        <v>68</v>
      </c>
      <c r="B421" s="140" t="s">
        <v>69</v>
      </c>
      <c r="C421" s="140" t="s">
        <v>63</v>
      </c>
      <c r="D421" s="52" t="s">
        <v>45</v>
      </c>
      <c r="E421" s="55">
        <f t="shared" si="207"/>
        <v>164961.67000000001</v>
      </c>
      <c r="F421" s="58">
        <f>F422+F423+F424+F425</f>
        <v>20502.71</v>
      </c>
      <c r="G421" s="58">
        <f t="shared" ref="G421:I421" si="209">G422+G423+G424+G425</f>
        <v>13723.380000000001</v>
      </c>
      <c r="H421" s="58">
        <f t="shared" si="209"/>
        <v>43600.55</v>
      </c>
      <c r="I421" s="66">
        <f t="shared" si="209"/>
        <v>46747.18</v>
      </c>
      <c r="J421" s="58">
        <f t="shared" ref="J421:K421" si="210">J422+J423+J424</f>
        <v>24402.770000000004</v>
      </c>
      <c r="K421" s="58">
        <f t="shared" si="210"/>
        <v>15985.08</v>
      </c>
    </row>
    <row r="422" spans="1:12" ht="53.4" x14ac:dyDescent="0.3">
      <c r="A422" s="140"/>
      <c r="B422" s="140"/>
      <c r="C422" s="140"/>
      <c r="D422" s="54" t="s">
        <v>40</v>
      </c>
      <c r="E422" s="55">
        <f t="shared" si="207"/>
        <v>89091</v>
      </c>
      <c r="F422" s="57">
        <f>F428+F498+F573+F583+F628</f>
        <v>8654.85</v>
      </c>
      <c r="G422" s="57">
        <f>G428+G583+G628</f>
        <v>10866.54</v>
      </c>
      <c r="H422" s="57">
        <f>H428+H533</f>
        <v>14547.220000000001</v>
      </c>
      <c r="I422" s="57">
        <f>I428+I583+I628+I643</f>
        <v>18587.099999999999</v>
      </c>
      <c r="J422" s="57">
        <f>J428+J583+J628+J643+J648</f>
        <v>20450.210000000003</v>
      </c>
      <c r="K422" s="57">
        <f>K428+K583+K628+K643</f>
        <v>15985.08</v>
      </c>
    </row>
    <row r="423" spans="1:12" ht="66.599999999999994" x14ac:dyDescent="0.3">
      <c r="A423" s="140"/>
      <c r="B423" s="140"/>
      <c r="C423" s="140"/>
      <c r="D423" s="54" t="s">
        <v>41</v>
      </c>
      <c r="E423" s="55">
        <f t="shared" si="207"/>
        <v>75870.67</v>
      </c>
      <c r="F423" s="57">
        <f>F429+F499+F574+F584+F629</f>
        <v>11847.859999999999</v>
      </c>
      <c r="G423" s="57">
        <f>G429+G574+G584+G629</f>
        <v>2856.84</v>
      </c>
      <c r="H423" s="57">
        <f>H429+H534</f>
        <v>29053.33</v>
      </c>
      <c r="I423" s="57">
        <f>I429+I584+I629+I644</f>
        <v>28160.080000000002</v>
      </c>
      <c r="J423" s="57">
        <f>J429+J584+J629+J644</f>
        <v>3952.5600000000004</v>
      </c>
      <c r="K423" s="57">
        <f>K429+K584+K629+K644</f>
        <v>0</v>
      </c>
      <c r="L423" s="81"/>
    </row>
    <row r="424" spans="1:12" ht="53.4" x14ac:dyDescent="0.3">
      <c r="A424" s="140"/>
      <c r="B424" s="140"/>
      <c r="C424" s="140"/>
      <c r="D424" s="54" t="s">
        <v>42</v>
      </c>
      <c r="E424" s="55">
        <f t="shared" si="207"/>
        <v>0</v>
      </c>
      <c r="F424" s="57">
        <f>F430+F535</f>
        <v>0</v>
      </c>
      <c r="G424" s="57">
        <f>G430+G535</f>
        <v>0</v>
      </c>
      <c r="H424" s="57">
        <f>H430+H535</f>
        <v>0</v>
      </c>
      <c r="I424" s="57">
        <f t="shared" ref="I424:K425" si="211">I430+I535</f>
        <v>0</v>
      </c>
      <c r="J424" s="57">
        <f t="shared" si="211"/>
        <v>0</v>
      </c>
      <c r="K424" s="57">
        <f t="shared" si="211"/>
        <v>0</v>
      </c>
    </row>
    <row r="425" spans="1:12" ht="66.599999999999994" x14ac:dyDescent="0.3">
      <c r="A425" s="140"/>
      <c r="B425" s="140"/>
      <c r="C425" s="140"/>
      <c r="D425" s="54" t="s">
        <v>43</v>
      </c>
      <c r="E425" s="55">
        <f t="shared" si="207"/>
        <v>0</v>
      </c>
      <c r="F425" s="57">
        <f>F431+F536</f>
        <v>0</v>
      </c>
      <c r="G425" s="57">
        <f>G431+G536</f>
        <v>0</v>
      </c>
      <c r="H425" s="57">
        <f>H431+H536</f>
        <v>0</v>
      </c>
      <c r="I425" s="57">
        <f t="shared" si="211"/>
        <v>0</v>
      </c>
      <c r="J425" s="57">
        <f t="shared" si="211"/>
        <v>0</v>
      </c>
      <c r="K425" s="57">
        <f t="shared" si="211"/>
        <v>0</v>
      </c>
    </row>
    <row r="426" spans="1:12" ht="40.200000000000003" x14ac:dyDescent="0.3">
      <c r="A426" s="140"/>
      <c r="B426" s="140"/>
      <c r="C426" s="140"/>
      <c r="D426" s="54" t="s">
        <v>44</v>
      </c>
      <c r="E426" s="55">
        <f t="shared" si="207"/>
        <v>0</v>
      </c>
      <c r="F426" s="57"/>
      <c r="G426" s="57"/>
      <c r="H426" s="57"/>
      <c r="I426" s="57"/>
      <c r="J426" s="57"/>
      <c r="K426" s="57"/>
    </row>
    <row r="427" spans="1:12" x14ac:dyDescent="0.3">
      <c r="A427" s="119" t="s">
        <v>282</v>
      </c>
      <c r="B427" s="119" t="s">
        <v>107</v>
      </c>
      <c r="C427" s="119"/>
      <c r="D427" s="59" t="s">
        <v>45</v>
      </c>
      <c r="E427" s="60">
        <f>F427+G427+H427+I427+J427+K427</f>
        <v>157217.87000000002</v>
      </c>
      <c r="F427" s="63">
        <f>SUM(F428:F431)</f>
        <v>15096.05</v>
      </c>
      <c r="G427" s="61">
        <f>SUM(G428:G431)</f>
        <v>13399.68</v>
      </c>
      <c r="H427" s="61">
        <f t="shared" ref="H427:K427" si="212">SUM(H428:H431)</f>
        <v>43600.55</v>
      </c>
      <c r="I427" s="61">
        <f t="shared" si="212"/>
        <v>46175.76</v>
      </c>
      <c r="J427" s="61">
        <f t="shared" si="212"/>
        <v>23354.260000000002</v>
      </c>
      <c r="K427" s="61">
        <f t="shared" si="212"/>
        <v>15591.57</v>
      </c>
    </row>
    <row r="428" spans="1:12" ht="53.4" x14ac:dyDescent="0.3">
      <c r="A428" s="132"/>
      <c r="B428" s="132"/>
      <c r="C428" s="132"/>
      <c r="D428" s="62" t="s">
        <v>40</v>
      </c>
      <c r="E428" s="60">
        <f>F428+G428+H428+I428+J428+K428</f>
        <v>86627.28</v>
      </c>
      <c r="F428" s="61">
        <v>8471.43</v>
      </c>
      <c r="G428" s="61">
        <v>10599.68</v>
      </c>
      <c r="H428" s="61">
        <f>H498+H573+H578+H583+H628+H643</f>
        <v>14547.220000000001</v>
      </c>
      <c r="I428" s="61">
        <f>I498+I568+I573+I578</f>
        <v>18015.68</v>
      </c>
      <c r="J428" s="61">
        <f>J433+J493+J483+J488</f>
        <v>19401.7</v>
      </c>
      <c r="K428" s="61">
        <f>K498+K568+K573+K578</f>
        <v>15591.57</v>
      </c>
    </row>
    <row r="429" spans="1:12" ht="66.599999999999994" x14ac:dyDescent="0.3">
      <c r="A429" s="132"/>
      <c r="B429" s="132"/>
      <c r="C429" s="132"/>
      <c r="D429" s="62" t="s">
        <v>41</v>
      </c>
      <c r="E429" s="60">
        <f t="shared" si="207"/>
        <v>70590.59</v>
      </c>
      <c r="F429" s="61">
        <v>6624.62</v>
      </c>
      <c r="G429" s="61">
        <v>2800</v>
      </c>
      <c r="H429" s="61">
        <f>H499+H574+H579+H584+H629</f>
        <v>29053.33</v>
      </c>
      <c r="I429" s="61">
        <f>I499+I569+I574+I579</f>
        <v>28160.080000000002</v>
      </c>
      <c r="J429" s="61">
        <f>J494+J489</f>
        <v>3952.5600000000004</v>
      </c>
      <c r="K429" s="61">
        <f>K499+K579+K584+K629+K644+K569</f>
        <v>0</v>
      </c>
    </row>
    <row r="430" spans="1:12" ht="53.4" x14ac:dyDescent="0.3">
      <c r="A430" s="132"/>
      <c r="B430" s="132"/>
      <c r="C430" s="132"/>
      <c r="D430" s="62" t="s">
        <v>42</v>
      </c>
      <c r="E430" s="60">
        <f t="shared" si="207"/>
        <v>0</v>
      </c>
      <c r="F430" s="61">
        <f t="shared" ref="F430:K430" si="213">F500+F505+F510+F515</f>
        <v>0</v>
      </c>
      <c r="G430" s="61">
        <f t="shared" si="213"/>
        <v>0</v>
      </c>
      <c r="H430" s="61">
        <f t="shared" si="213"/>
        <v>0</v>
      </c>
      <c r="I430" s="61">
        <f t="shared" si="213"/>
        <v>0</v>
      </c>
      <c r="J430" s="61">
        <f t="shared" si="213"/>
        <v>0</v>
      </c>
      <c r="K430" s="61">
        <f t="shared" si="213"/>
        <v>0</v>
      </c>
    </row>
    <row r="431" spans="1:12" ht="66.599999999999994" x14ac:dyDescent="0.3">
      <c r="A431" s="133"/>
      <c r="B431" s="133"/>
      <c r="C431" s="133"/>
      <c r="D431" s="62" t="s">
        <v>43</v>
      </c>
      <c r="E431" s="60">
        <f>F431+G431+H431+I431+J431+K431</f>
        <v>0</v>
      </c>
      <c r="F431" s="61">
        <f>F501+F506+F511+F516</f>
        <v>0</v>
      </c>
      <c r="G431" s="61">
        <v>0</v>
      </c>
      <c r="H431" s="61">
        <f t="shared" ref="H431:K431" si="214">H501+H506+H511+H516</f>
        <v>0</v>
      </c>
      <c r="I431" s="61">
        <f t="shared" si="214"/>
        <v>0</v>
      </c>
      <c r="J431" s="61">
        <f t="shared" si="214"/>
        <v>0</v>
      </c>
      <c r="K431" s="61">
        <f t="shared" si="214"/>
        <v>0</v>
      </c>
    </row>
    <row r="432" spans="1:12" x14ac:dyDescent="0.3">
      <c r="A432" s="123"/>
      <c r="B432" s="123" t="s">
        <v>309</v>
      </c>
      <c r="C432" s="123"/>
      <c r="D432" s="39" t="s">
        <v>45</v>
      </c>
      <c r="E432" s="42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f>J433</f>
        <v>13432.68</v>
      </c>
      <c r="K432" s="40"/>
    </row>
    <row r="433" spans="1:11" ht="53.4" x14ac:dyDescent="0.3">
      <c r="A433" s="124"/>
      <c r="B433" s="124"/>
      <c r="C433" s="124"/>
      <c r="D433" s="41" t="s">
        <v>40</v>
      </c>
      <c r="E433" s="42">
        <v>0</v>
      </c>
      <c r="F433" s="40">
        <v>0</v>
      </c>
      <c r="G433" s="40">
        <v>0</v>
      </c>
      <c r="H433" s="40">
        <v>0</v>
      </c>
      <c r="I433" s="40">
        <v>0</v>
      </c>
      <c r="J433" s="87">
        <f>13400.33+32.35</f>
        <v>13432.68</v>
      </c>
      <c r="K433" s="40">
        <v>0</v>
      </c>
    </row>
    <row r="434" spans="1:11" ht="66.599999999999994" x14ac:dyDescent="0.3">
      <c r="A434" s="124"/>
      <c r="B434" s="124"/>
      <c r="C434" s="124"/>
      <c r="D434" s="41" t="s">
        <v>41</v>
      </c>
      <c r="E434" s="42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</row>
    <row r="435" spans="1:11" ht="53.4" x14ac:dyDescent="0.3">
      <c r="A435" s="124"/>
      <c r="B435" s="124"/>
      <c r="C435" s="124"/>
      <c r="D435" s="41" t="s">
        <v>42</v>
      </c>
      <c r="E435" s="42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</row>
    <row r="436" spans="1:11" ht="66.599999999999994" x14ac:dyDescent="0.3">
      <c r="A436" s="125"/>
      <c r="B436" s="125"/>
      <c r="C436" s="125"/>
      <c r="D436" s="41" t="s">
        <v>43</v>
      </c>
      <c r="E436" s="42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</row>
    <row r="437" spans="1:11" x14ac:dyDescent="0.3">
      <c r="A437" s="116"/>
      <c r="B437" s="116" t="s">
        <v>310</v>
      </c>
      <c r="C437" s="82"/>
      <c r="D437" s="39" t="s">
        <v>45</v>
      </c>
      <c r="E437" s="42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f>J438</f>
        <v>0</v>
      </c>
      <c r="K437" s="40">
        <v>0</v>
      </c>
    </row>
    <row r="438" spans="1:11" ht="53.4" x14ac:dyDescent="0.3">
      <c r="A438" s="117"/>
      <c r="B438" s="117"/>
      <c r="C438" s="82"/>
      <c r="D438" s="41" t="s">
        <v>40</v>
      </c>
      <c r="E438" s="42">
        <v>0</v>
      </c>
      <c r="F438" s="40">
        <v>0</v>
      </c>
      <c r="G438" s="40">
        <v>0</v>
      </c>
      <c r="H438" s="40">
        <v>0</v>
      </c>
      <c r="I438" s="40">
        <v>0</v>
      </c>
      <c r="J438" s="51">
        <v>0</v>
      </c>
      <c r="K438" s="40">
        <v>0</v>
      </c>
    </row>
    <row r="439" spans="1:11" ht="66.599999999999994" x14ac:dyDescent="0.3">
      <c r="A439" s="117"/>
      <c r="B439" s="117"/>
      <c r="C439" s="82"/>
      <c r="D439" s="41" t="s">
        <v>41</v>
      </c>
      <c r="E439" s="42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</row>
    <row r="440" spans="1:11" ht="53.4" x14ac:dyDescent="0.3">
      <c r="A440" s="117"/>
      <c r="B440" s="117"/>
      <c r="C440" s="82"/>
      <c r="D440" s="41" t="s">
        <v>42</v>
      </c>
      <c r="E440" s="42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</row>
    <row r="441" spans="1:11" ht="66.599999999999994" x14ac:dyDescent="0.3">
      <c r="A441" s="118"/>
      <c r="B441" s="118"/>
      <c r="C441" s="82"/>
      <c r="D441" s="41" t="s">
        <v>43</v>
      </c>
      <c r="E441" s="42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</row>
    <row r="442" spans="1:11" x14ac:dyDescent="0.3">
      <c r="A442" s="122"/>
      <c r="B442" s="122" t="s">
        <v>315</v>
      </c>
      <c r="C442" s="82"/>
      <c r="D442" s="39" t="s">
        <v>45</v>
      </c>
      <c r="E442" s="42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f>J443</f>
        <v>0</v>
      </c>
      <c r="K442" s="40">
        <v>0</v>
      </c>
    </row>
    <row r="443" spans="1:11" ht="53.4" x14ac:dyDescent="0.3">
      <c r="A443" s="117"/>
      <c r="B443" s="117"/>
      <c r="C443" s="82"/>
      <c r="D443" s="41" t="s">
        <v>40</v>
      </c>
      <c r="E443" s="42">
        <v>0</v>
      </c>
      <c r="F443" s="40">
        <v>0</v>
      </c>
      <c r="G443" s="40">
        <v>0</v>
      </c>
      <c r="H443" s="40">
        <v>0</v>
      </c>
      <c r="I443" s="40">
        <v>0</v>
      </c>
      <c r="J443" s="51">
        <v>0</v>
      </c>
      <c r="K443" s="40">
        <v>0</v>
      </c>
    </row>
    <row r="444" spans="1:11" ht="66.599999999999994" x14ac:dyDescent="0.3">
      <c r="A444" s="117"/>
      <c r="B444" s="117"/>
      <c r="C444" s="82"/>
      <c r="D444" s="41" t="s">
        <v>41</v>
      </c>
      <c r="E444" s="42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</row>
    <row r="445" spans="1:11" ht="53.4" x14ac:dyDescent="0.3">
      <c r="A445" s="117"/>
      <c r="B445" s="117"/>
      <c r="C445" s="82"/>
      <c r="D445" s="41" t="s">
        <v>42</v>
      </c>
      <c r="E445" s="42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</row>
    <row r="446" spans="1:11" ht="66.599999999999994" x14ac:dyDescent="0.3">
      <c r="A446" s="118"/>
      <c r="B446" s="118"/>
      <c r="C446" s="82"/>
      <c r="D446" s="41" t="s">
        <v>43</v>
      </c>
      <c r="E446" s="42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</row>
    <row r="447" spans="1:11" x14ac:dyDescent="0.3">
      <c r="A447" s="122"/>
      <c r="B447" s="122" t="s">
        <v>317</v>
      </c>
      <c r="C447" s="82"/>
      <c r="D447" s="39" t="s">
        <v>45</v>
      </c>
      <c r="E447" s="42">
        <v>0</v>
      </c>
      <c r="F447" s="40">
        <v>0</v>
      </c>
      <c r="G447" s="40">
        <v>0</v>
      </c>
      <c r="H447" s="40">
        <v>0</v>
      </c>
      <c r="I447" s="40">
        <v>0</v>
      </c>
      <c r="J447" s="40">
        <f>J448</f>
        <v>0</v>
      </c>
      <c r="K447" s="40">
        <v>0</v>
      </c>
    </row>
    <row r="448" spans="1:11" ht="53.4" x14ac:dyDescent="0.3">
      <c r="A448" s="117"/>
      <c r="B448" s="117"/>
      <c r="C448" s="82"/>
      <c r="D448" s="41" t="s">
        <v>40</v>
      </c>
      <c r="E448" s="42">
        <v>0</v>
      </c>
      <c r="F448" s="40">
        <v>0</v>
      </c>
      <c r="G448" s="40">
        <v>0</v>
      </c>
      <c r="H448" s="40">
        <v>0</v>
      </c>
      <c r="I448" s="40">
        <v>0</v>
      </c>
      <c r="J448" s="51">
        <v>0</v>
      </c>
      <c r="K448" s="40">
        <v>0</v>
      </c>
    </row>
    <row r="449" spans="1:11" ht="66.599999999999994" x14ac:dyDescent="0.3">
      <c r="A449" s="117"/>
      <c r="B449" s="117"/>
      <c r="C449" s="82"/>
      <c r="D449" s="41" t="s">
        <v>41</v>
      </c>
      <c r="E449" s="42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</row>
    <row r="450" spans="1:11" ht="53.4" x14ac:dyDescent="0.3">
      <c r="A450" s="117"/>
      <c r="B450" s="117"/>
      <c r="C450" s="82"/>
      <c r="D450" s="41" t="s">
        <v>42</v>
      </c>
      <c r="E450" s="42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</row>
    <row r="451" spans="1:11" ht="66.599999999999994" x14ac:dyDescent="0.3">
      <c r="A451" s="118"/>
      <c r="B451" s="118"/>
      <c r="C451" s="82"/>
      <c r="D451" s="41" t="s">
        <v>43</v>
      </c>
      <c r="E451" s="42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</row>
    <row r="452" spans="1:11" x14ac:dyDescent="0.3">
      <c r="A452" s="122"/>
      <c r="B452" s="122" t="s">
        <v>316</v>
      </c>
      <c r="C452" s="82"/>
      <c r="D452" s="39" t="s">
        <v>45</v>
      </c>
      <c r="E452" s="42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f>J453</f>
        <v>0</v>
      </c>
      <c r="K452" s="40">
        <v>0</v>
      </c>
    </row>
    <row r="453" spans="1:11" ht="53.4" x14ac:dyDescent="0.3">
      <c r="A453" s="117"/>
      <c r="B453" s="117"/>
      <c r="C453" s="82"/>
      <c r="D453" s="41" t="s">
        <v>40</v>
      </c>
      <c r="E453" s="42">
        <v>0</v>
      </c>
      <c r="F453" s="40">
        <v>0</v>
      </c>
      <c r="G453" s="40">
        <v>0</v>
      </c>
      <c r="H453" s="40">
        <v>0</v>
      </c>
      <c r="I453" s="40">
        <v>0</v>
      </c>
      <c r="J453" s="51">
        <v>0</v>
      </c>
      <c r="K453" s="40">
        <v>0</v>
      </c>
    </row>
    <row r="454" spans="1:11" ht="66.599999999999994" x14ac:dyDescent="0.3">
      <c r="A454" s="117"/>
      <c r="B454" s="117"/>
      <c r="C454" s="82"/>
      <c r="D454" s="41" t="s">
        <v>41</v>
      </c>
      <c r="E454" s="42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</row>
    <row r="455" spans="1:11" ht="53.4" x14ac:dyDescent="0.3">
      <c r="A455" s="117"/>
      <c r="B455" s="117"/>
      <c r="C455" s="82"/>
      <c r="D455" s="41" t="s">
        <v>42</v>
      </c>
      <c r="E455" s="42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</row>
    <row r="456" spans="1:11" ht="66.599999999999994" x14ac:dyDescent="0.3">
      <c r="A456" s="118"/>
      <c r="B456" s="118"/>
      <c r="C456" s="82"/>
      <c r="D456" s="41" t="s">
        <v>43</v>
      </c>
      <c r="E456" s="42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</row>
    <row r="457" spans="1:11" x14ac:dyDescent="0.3">
      <c r="A457" s="122"/>
      <c r="B457" s="122" t="s">
        <v>314</v>
      </c>
      <c r="C457" s="82"/>
      <c r="D457" s="39" t="s">
        <v>45</v>
      </c>
      <c r="E457" s="42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f>J458</f>
        <v>0</v>
      </c>
      <c r="K457" s="40">
        <v>0</v>
      </c>
    </row>
    <row r="458" spans="1:11" ht="53.4" x14ac:dyDescent="0.3">
      <c r="A458" s="117"/>
      <c r="B458" s="117"/>
      <c r="C458" s="82"/>
      <c r="D458" s="41" t="s">
        <v>40</v>
      </c>
      <c r="E458" s="42">
        <v>0</v>
      </c>
      <c r="F458" s="40">
        <v>0</v>
      </c>
      <c r="G458" s="40">
        <v>0</v>
      </c>
      <c r="H458" s="40">
        <v>0</v>
      </c>
      <c r="I458" s="40">
        <v>0</v>
      </c>
      <c r="J458" s="51">
        <v>0</v>
      </c>
      <c r="K458" s="40">
        <v>0</v>
      </c>
    </row>
    <row r="459" spans="1:11" ht="66.599999999999994" x14ac:dyDescent="0.3">
      <c r="A459" s="117"/>
      <c r="B459" s="117"/>
      <c r="C459" s="82"/>
      <c r="D459" s="41" t="s">
        <v>41</v>
      </c>
      <c r="E459" s="42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</row>
    <row r="460" spans="1:11" ht="53.4" x14ac:dyDescent="0.3">
      <c r="A460" s="117"/>
      <c r="B460" s="117"/>
      <c r="C460" s="82"/>
      <c r="D460" s="41" t="s">
        <v>42</v>
      </c>
      <c r="E460" s="42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</row>
    <row r="461" spans="1:11" ht="66.599999999999994" x14ac:dyDescent="0.3">
      <c r="A461" s="118"/>
      <c r="B461" s="118"/>
      <c r="C461" s="82"/>
      <c r="D461" s="41" t="s">
        <v>43</v>
      </c>
      <c r="E461" s="42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</row>
    <row r="462" spans="1:11" x14ac:dyDescent="0.3">
      <c r="A462" s="122"/>
      <c r="B462" s="122" t="s">
        <v>318</v>
      </c>
      <c r="C462" s="82"/>
      <c r="D462" s="39" t="s">
        <v>45</v>
      </c>
      <c r="E462" s="42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f>J463</f>
        <v>0</v>
      </c>
      <c r="K462" s="40">
        <v>0</v>
      </c>
    </row>
    <row r="463" spans="1:11" ht="53.4" x14ac:dyDescent="0.3">
      <c r="A463" s="117"/>
      <c r="B463" s="117"/>
      <c r="C463" s="82"/>
      <c r="D463" s="41" t="s">
        <v>40</v>
      </c>
      <c r="E463" s="42">
        <v>0</v>
      </c>
      <c r="F463" s="40">
        <v>0</v>
      </c>
      <c r="G463" s="40">
        <v>0</v>
      </c>
      <c r="H463" s="40">
        <v>0</v>
      </c>
      <c r="I463" s="40">
        <v>0</v>
      </c>
      <c r="J463" s="51">
        <v>0</v>
      </c>
      <c r="K463" s="40">
        <v>0</v>
      </c>
    </row>
    <row r="464" spans="1:11" ht="66.599999999999994" x14ac:dyDescent="0.3">
      <c r="A464" s="117"/>
      <c r="B464" s="117"/>
      <c r="C464" s="82"/>
      <c r="D464" s="41" t="s">
        <v>41</v>
      </c>
      <c r="E464" s="42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</row>
    <row r="465" spans="1:11" ht="53.4" x14ac:dyDescent="0.3">
      <c r="A465" s="117"/>
      <c r="B465" s="117"/>
      <c r="C465" s="82"/>
      <c r="D465" s="41" t="s">
        <v>42</v>
      </c>
      <c r="E465" s="42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</row>
    <row r="466" spans="1:11" ht="66.599999999999994" x14ac:dyDescent="0.3">
      <c r="A466" s="118"/>
      <c r="B466" s="118"/>
      <c r="C466" s="82"/>
      <c r="D466" s="41" t="s">
        <v>43</v>
      </c>
      <c r="E466" s="42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</row>
    <row r="467" spans="1:11" x14ac:dyDescent="0.3">
      <c r="A467" s="122"/>
      <c r="B467" s="122" t="s">
        <v>313</v>
      </c>
      <c r="C467" s="82"/>
      <c r="D467" s="39" t="s">
        <v>45</v>
      </c>
      <c r="E467" s="42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f>J468</f>
        <v>0</v>
      </c>
      <c r="K467" s="40">
        <v>0</v>
      </c>
    </row>
    <row r="468" spans="1:11" ht="53.4" x14ac:dyDescent="0.3">
      <c r="A468" s="117"/>
      <c r="B468" s="117"/>
      <c r="C468" s="82"/>
      <c r="D468" s="41" t="s">
        <v>40</v>
      </c>
      <c r="E468" s="42">
        <v>0</v>
      </c>
      <c r="F468" s="40">
        <v>0</v>
      </c>
      <c r="G468" s="40">
        <v>0</v>
      </c>
      <c r="H468" s="40">
        <v>0</v>
      </c>
      <c r="I468" s="40">
        <v>0</v>
      </c>
      <c r="J468" s="51">
        <v>0</v>
      </c>
      <c r="K468" s="40">
        <v>0</v>
      </c>
    </row>
    <row r="469" spans="1:11" ht="66.599999999999994" x14ac:dyDescent="0.3">
      <c r="A469" s="117"/>
      <c r="B469" s="117"/>
      <c r="C469" s="82"/>
      <c r="D469" s="41" t="s">
        <v>41</v>
      </c>
      <c r="E469" s="42">
        <v>0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</row>
    <row r="470" spans="1:11" ht="53.4" x14ac:dyDescent="0.3">
      <c r="A470" s="117"/>
      <c r="B470" s="117"/>
      <c r="C470" s="82"/>
      <c r="D470" s="41" t="s">
        <v>42</v>
      </c>
      <c r="E470" s="42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</row>
    <row r="471" spans="1:11" ht="66.599999999999994" x14ac:dyDescent="0.3">
      <c r="A471" s="118"/>
      <c r="B471" s="118"/>
      <c r="C471" s="82"/>
      <c r="D471" s="41" t="s">
        <v>43</v>
      </c>
      <c r="E471" s="42">
        <v>0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</row>
    <row r="472" spans="1:11" x14ac:dyDescent="0.3">
      <c r="A472" s="122"/>
      <c r="B472" s="122" t="s">
        <v>311</v>
      </c>
      <c r="C472" s="82"/>
      <c r="D472" s="39" t="s">
        <v>45</v>
      </c>
      <c r="E472" s="42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f>J473</f>
        <v>0</v>
      </c>
      <c r="K472" s="40">
        <v>0</v>
      </c>
    </row>
    <row r="473" spans="1:11" ht="53.4" x14ac:dyDescent="0.3">
      <c r="A473" s="117"/>
      <c r="B473" s="117"/>
      <c r="C473" s="82"/>
      <c r="D473" s="41" t="s">
        <v>40</v>
      </c>
      <c r="E473" s="42">
        <v>0</v>
      </c>
      <c r="F473" s="40">
        <v>0</v>
      </c>
      <c r="G473" s="40">
        <v>0</v>
      </c>
      <c r="H473" s="40">
        <v>0</v>
      </c>
      <c r="I473" s="40">
        <v>0</v>
      </c>
      <c r="J473" s="51">
        <v>0</v>
      </c>
      <c r="K473" s="40">
        <v>0</v>
      </c>
    </row>
    <row r="474" spans="1:11" ht="66.599999999999994" x14ac:dyDescent="0.3">
      <c r="A474" s="117"/>
      <c r="B474" s="117"/>
      <c r="C474" s="82"/>
      <c r="D474" s="41" t="s">
        <v>41</v>
      </c>
      <c r="E474" s="42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</row>
    <row r="475" spans="1:11" ht="53.4" x14ac:dyDescent="0.3">
      <c r="A475" s="117"/>
      <c r="B475" s="117"/>
      <c r="C475" s="82"/>
      <c r="D475" s="41" t="s">
        <v>42</v>
      </c>
      <c r="E475" s="42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</row>
    <row r="476" spans="1:11" ht="66.599999999999994" x14ac:dyDescent="0.3">
      <c r="A476" s="118"/>
      <c r="B476" s="118"/>
      <c r="C476" s="82"/>
      <c r="D476" s="41" t="s">
        <v>43</v>
      </c>
      <c r="E476" s="42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</row>
    <row r="477" spans="1:11" x14ac:dyDescent="0.3">
      <c r="A477" s="122"/>
      <c r="B477" s="122" t="s">
        <v>312</v>
      </c>
      <c r="C477" s="82"/>
      <c r="D477" s="39" t="s">
        <v>45</v>
      </c>
      <c r="E477" s="42">
        <v>0</v>
      </c>
      <c r="F477" s="40">
        <v>0</v>
      </c>
      <c r="G477" s="40">
        <v>0</v>
      </c>
      <c r="H477" s="40">
        <v>0</v>
      </c>
      <c r="I477" s="40">
        <v>0</v>
      </c>
      <c r="J477" s="40">
        <f>J478</f>
        <v>0</v>
      </c>
      <c r="K477" s="40">
        <v>0</v>
      </c>
    </row>
    <row r="478" spans="1:11" ht="53.4" x14ac:dyDescent="0.3">
      <c r="A478" s="117"/>
      <c r="B478" s="117"/>
      <c r="C478" s="82"/>
      <c r="D478" s="41" t="s">
        <v>40</v>
      </c>
      <c r="E478" s="42">
        <v>0</v>
      </c>
      <c r="F478" s="40">
        <v>0</v>
      </c>
      <c r="G478" s="40">
        <v>0</v>
      </c>
      <c r="H478" s="40">
        <v>0</v>
      </c>
      <c r="I478" s="40">
        <v>0</v>
      </c>
      <c r="J478" s="51">
        <v>0</v>
      </c>
      <c r="K478" s="40">
        <v>0</v>
      </c>
    </row>
    <row r="479" spans="1:11" ht="66.599999999999994" x14ac:dyDescent="0.3">
      <c r="A479" s="117"/>
      <c r="B479" s="117"/>
      <c r="C479" s="82"/>
      <c r="D479" s="41" t="s">
        <v>41</v>
      </c>
      <c r="E479" s="42">
        <v>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</row>
    <row r="480" spans="1:11" ht="53.4" x14ac:dyDescent="0.3">
      <c r="A480" s="117"/>
      <c r="B480" s="117"/>
      <c r="C480" s="82"/>
      <c r="D480" s="41" t="s">
        <v>42</v>
      </c>
      <c r="E480" s="42">
        <v>0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</row>
    <row r="481" spans="1:11" ht="66.599999999999994" x14ac:dyDescent="0.3">
      <c r="A481" s="118"/>
      <c r="B481" s="118"/>
      <c r="C481" s="82"/>
      <c r="D481" s="41" t="s">
        <v>43</v>
      </c>
      <c r="E481" s="42">
        <v>0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</row>
    <row r="482" spans="1:11" x14ac:dyDescent="0.3">
      <c r="A482" s="123"/>
      <c r="B482" s="123" t="s">
        <v>308</v>
      </c>
      <c r="C482" s="123"/>
      <c r="D482" s="41" t="s">
        <v>45</v>
      </c>
      <c r="E482" s="42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f>J483</f>
        <v>5888.32</v>
      </c>
      <c r="K482" s="40">
        <v>0</v>
      </c>
    </row>
    <row r="483" spans="1:11" ht="53.4" x14ac:dyDescent="0.3">
      <c r="A483" s="124"/>
      <c r="B483" s="124"/>
      <c r="C483" s="124"/>
      <c r="D483" s="41" t="s">
        <v>40</v>
      </c>
      <c r="E483" s="42">
        <v>0</v>
      </c>
      <c r="F483" s="40">
        <v>0</v>
      </c>
      <c r="G483" s="40">
        <v>0</v>
      </c>
      <c r="H483" s="40">
        <v>0</v>
      </c>
      <c r="I483" s="40">
        <v>0</v>
      </c>
      <c r="J483" s="87">
        <v>5888.32</v>
      </c>
      <c r="K483" s="40">
        <v>0</v>
      </c>
    </row>
    <row r="484" spans="1:11" ht="66.599999999999994" x14ac:dyDescent="0.3">
      <c r="A484" s="124"/>
      <c r="B484" s="124"/>
      <c r="C484" s="124"/>
      <c r="D484" s="41" t="s">
        <v>41</v>
      </c>
      <c r="E484" s="42">
        <v>0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</row>
    <row r="485" spans="1:11" ht="53.4" x14ac:dyDescent="0.3">
      <c r="A485" s="124"/>
      <c r="B485" s="124"/>
      <c r="C485" s="124"/>
      <c r="D485" s="41" t="s">
        <v>42</v>
      </c>
      <c r="E485" s="42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</row>
    <row r="486" spans="1:11" ht="66.599999999999994" x14ac:dyDescent="0.3">
      <c r="A486" s="125"/>
      <c r="B486" s="125"/>
      <c r="C486" s="125"/>
      <c r="D486" s="41" t="s">
        <v>43</v>
      </c>
      <c r="E486" s="42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</row>
    <row r="487" spans="1:11" ht="14.4" customHeight="1" x14ac:dyDescent="0.3">
      <c r="A487" s="123"/>
      <c r="B487" s="123" t="s">
        <v>307</v>
      </c>
      <c r="C487" s="123"/>
      <c r="D487" s="39" t="s">
        <v>45</v>
      </c>
      <c r="E487" s="42">
        <v>0</v>
      </c>
      <c r="F487" s="40">
        <v>0</v>
      </c>
      <c r="G487" s="40">
        <v>0</v>
      </c>
      <c r="H487" s="40">
        <v>0</v>
      </c>
      <c r="I487" s="40">
        <v>0</v>
      </c>
      <c r="J487" s="40">
        <f>J488+J489</f>
        <v>1494.0800000000002</v>
      </c>
      <c r="K487" s="40">
        <v>0</v>
      </c>
    </row>
    <row r="488" spans="1:11" ht="53.4" x14ac:dyDescent="0.3">
      <c r="A488" s="126"/>
      <c r="B488" s="126"/>
      <c r="C488" s="126"/>
      <c r="D488" s="41" t="s">
        <v>40</v>
      </c>
      <c r="E488" s="42">
        <v>0</v>
      </c>
      <c r="F488" s="40">
        <v>0</v>
      </c>
      <c r="G488" s="40">
        <v>0</v>
      </c>
      <c r="H488" s="40">
        <v>0</v>
      </c>
      <c r="I488" s="40">
        <v>0</v>
      </c>
      <c r="J488" s="87">
        <v>29.9</v>
      </c>
      <c r="K488" s="40">
        <v>0</v>
      </c>
    </row>
    <row r="489" spans="1:11" ht="66.599999999999994" x14ac:dyDescent="0.3">
      <c r="A489" s="126"/>
      <c r="B489" s="126"/>
      <c r="C489" s="126"/>
      <c r="D489" s="41" t="s">
        <v>41</v>
      </c>
      <c r="E489" s="42">
        <v>0</v>
      </c>
      <c r="F489" s="40">
        <v>0</v>
      </c>
      <c r="G489" s="40">
        <v>0</v>
      </c>
      <c r="H489" s="40">
        <v>0</v>
      </c>
      <c r="I489" s="40">
        <v>0</v>
      </c>
      <c r="J489" s="87">
        <v>1464.18</v>
      </c>
      <c r="K489" s="40">
        <v>0</v>
      </c>
    </row>
    <row r="490" spans="1:11" ht="53.4" x14ac:dyDescent="0.3">
      <c r="A490" s="126"/>
      <c r="B490" s="126"/>
      <c r="C490" s="126"/>
      <c r="D490" s="41" t="s">
        <v>42</v>
      </c>
      <c r="E490" s="42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</row>
    <row r="491" spans="1:11" ht="70.2" customHeight="1" x14ac:dyDescent="0.3">
      <c r="A491" s="127"/>
      <c r="B491" s="127"/>
      <c r="C491" s="127"/>
      <c r="D491" s="41" t="s">
        <v>43</v>
      </c>
      <c r="E491" s="42">
        <v>0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</row>
    <row r="492" spans="1:11" x14ac:dyDescent="0.3">
      <c r="A492" s="123"/>
      <c r="B492" s="123" t="s">
        <v>306</v>
      </c>
      <c r="C492" s="123"/>
      <c r="D492" s="41" t="s">
        <v>45</v>
      </c>
      <c r="E492" s="42">
        <v>0</v>
      </c>
      <c r="F492" s="40">
        <v>0</v>
      </c>
      <c r="G492" s="40">
        <v>0</v>
      </c>
      <c r="H492" s="40">
        <v>0</v>
      </c>
      <c r="I492" s="40">
        <v>0</v>
      </c>
      <c r="J492" s="40">
        <f>J493+J494</f>
        <v>2539.1800000000003</v>
      </c>
      <c r="K492" s="40"/>
    </row>
    <row r="493" spans="1:11" ht="53.4" x14ac:dyDescent="0.3">
      <c r="A493" s="117"/>
      <c r="B493" s="124"/>
      <c r="C493" s="124"/>
      <c r="D493" s="41" t="s">
        <v>40</v>
      </c>
      <c r="E493" s="42">
        <v>0</v>
      </c>
      <c r="F493" s="40">
        <v>0</v>
      </c>
      <c r="G493" s="40">
        <v>0</v>
      </c>
      <c r="H493" s="40">
        <v>0</v>
      </c>
      <c r="I493" s="40">
        <v>0</v>
      </c>
      <c r="J493" s="87">
        <v>50.8</v>
      </c>
      <c r="K493" s="40">
        <v>0</v>
      </c>
    </row>
    <row r="494" spans="1:11" ht="66.599999999999994" x14ac:dyDescent="0.3">
      <c r="A494" s="117"/>
      <c r="B494" s="124"/>
      <c r="C494" s="124"/>
      <c r="D494" s="41" t="s">
        <v>41</v>
      </c>
      <c r="E494" s="42">
        <v>0</v>
      </c>
      <c r="F494" s="40">
        <v>0</v>
      </c>
      <c r="G494" s="40">
        <v>0</v>
      </c>
      <c r="H494" s="40">
        <v>0</v>
      </c>
      <c r="I494" s="40">
        <v>0</v>
      </c>
      <c r="J494" s="87">
        <v>2488.38</v>
      </c>
      <c r="K494" s="40">
        <v>0</v>
      </c>
    </row>
    <row r="495" spans="1:11" ht="53.4" x14ac:dyDescent="0.3">
      <c r="A495" s="117"/>
      <c r="B495" s="124"/>
      <c r="C495" s="124"/>
      <c r="D495" s="41" t="s">
        <v>42</v>
      </c>
      <c r="E495" s="42">
        <v>0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</row>
    <row r="496" spans="1:11" ht="66.599999999999994" x14ac:dyDescent="0.3">
      <c r="A496" s="118"/>
      <c r="B496" s="125"/>
      <c r="C496" s="125"/>
      <c r="D496" s="41" t="s">
        <v>43</v>
      </c>
      <c r="E496" s="42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</row>
    <row r="497" spans="1:11" ht="15.6" customHeight="1" x14ac:dyDescent="0.3">
      <c r="A497" s="128" t="s">
        <v>285</v>
      </c>
      <c r="B497" s="123" t="s">
        <v>286</v>
      </c>
      <c r="C497" s="123"/>
      <c r="D497" s="39" t="s">
        <v>45</v>
      </c>
      <c r="E497" s="42">
        <f t="shared" si="207"/>
        <v>19654.580000000002</v>
      </c>
      <c r="F497" s="32">
        <f>F498+F499+F500+F501</f>
        <v>3888.88</v>
      </c>
      <c r="G497" s="32">
        <f t="shared" ref="G497:J497" si="215">G498+G499+G500+G501</f>
        <v>0</v>
      </c>
      <c r="H497" s="48">
        <f t="shared" si="215"/>
        <v>12765.7</v>
      </c>
      <c r="I497" s="48">
        <f t="shared" si="215"/>
        <v>3000</v>
      </c>
      <c r="J497" s="48">
        <f t="shared" si="215"/>
        <v>0</v>
      </c>
      <c r="K497" s="48">
        <f>K498+K499+K500+K501</f>
        <v>0</v>
      </c>
    </row>
    <row r="498" spans="1:11" ht="53.4" x14ac:dyDescent="0.3">
      <c r="A498" s="129"/>
      <c r="B498" s="126"/>
      <c r="C498" s="126"/>
      <c r="D498" s="41" t="s">
        <v>40</v>
      </c>
      <c r="E498" s="42">
        <f t="shared" si="207"/>
        <v>15804.58</v>
      </c>
      <c r="F498" s="69">
        <v>38.880000000000003</v>
      </c>
      <c r="G498" s="50">
        <v>0</v>
      </c>
      <c r="H498" s="50">
        <v>12765.7</v>
      </c>
      <c r="I498" s="50">
        <v>3000</v>
      </c>
      <c r="J498" s="50">
        <v>0</v>
      </c>
      <c r="K498" s="50">
        <v>0</v>
      </c>
    </row>
    <row r="499" spans="1:11" ht="66.599999999999994" x14ac:dyDescent="0.3">
      <c r="A499" s="129"/>
      <c r="B499" s="126"/>
      <c r="C499" s="126"/>
      <c r="D499" s="41" t="s">
        <v>41</v>
      </c>
      <c r="E499" s="42">
        <f t="shared" si="207"/>
        <v>3850</v>
      </c>
      <c r="F499" s="69">
        <v>3850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</row>
    <row r="500" spans="1:11" ht="53.4" x14ac:dyDescent="0.3">
      <c r="A500" s="129"/>
      <c r="B500" s="126"/>
      <c r="C500" s="126"/>
      <c r="D500" s="41" t="s">
        <v>42</v>
      </c>
      <c r="E500" s="42">
        <f t="shared" si="207"/>
        <v>0</v>
      </c>
      <c r="F500" s="69">
        <v>0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</row>
    <row r="501" spans="1:11" ht="66.599999999999994" x14ac:dyDescent="0.3">
      <c r="A501" s="130"/>
      <c r="B501" s="127"/>
      <c r="C501" s="127"/>
      <c r="D501" s="41" t="s">
        <v>43</v>
      </c>
      <c r="E501" s="42">
        <f t="shared" si="207"/>
        <v>0</v>
      </c>
      <c r="F501" s="69">
        <v>0</v>
      </c>
      <c r="G501" s="50">
        <v>0</v>
      </c>
      <c r="H501" s="50">
        <v>0</v>
      </c>
      <c r="I501" s="50">
        <v>0</v>
      </c>
      <c r="J501" s="50">
        <v>0</v>
      </c>
      <c r="K501" s="50">
        <v>0</v>
      </c>
    </row>
    <row r="502" spans="1:11" hidden="1" x14ac:dyDescent="0.3">
      <c r="A502" s="128" t="s">
        <v>100</v>
      </c>
      <c r="B502" s="123" t="s">
        <v>208</v>
      </c>
      <c r="C502" s="123"/>
      <c r="D502" s="39" t="s">
        <v>45</v>
      </c>
      <c r="E502" s="42">
        <f t="shared" si="207"/>
        <v>0</v>
      </c>
      <c r="F502" s="32">
        <f t="shared" ref="F502:K502" si="216">F503+F504+F505+F506+F870</f>
        <v>0</v>
      </c>
      <c r="G502" s="48">
        <f t="shared" si="216"/>
        <v>0</v>
      </c>
      <c r="H502" s="48">
        <f t="shared" si="216"/>
        <v>0</v>
      </c>
      <c r="I502" s="48">
        <f t="shared" si="216"/>
        <v>0</v>
      </c>
      <c r="J502" s="48">
        <f t="shared" si="216"/>
        <v>0</v>
      </c>
      <c r="K502" s="48">
        <f t="shared" si="216"/>
        <v>0</v>
      </c>
    </row>
    <row r="503" spans="1:11" ht="53.4" hidden="1" x14ac:dyDescent="0.3">
      <c r="A503" s="129"/>
      <c r="B503" s="126"/>
      <c r="C503" s="126"/>
      <c r="D503" s="41" t="s">
        <v>40</v>
      </c>
      <c r="E503" s="42">
        <f t="shared" si="207"/>
        <v>0</v>
      </c>
      <c r="F503" s="35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</row>
    <row r="504" spans="1:11" ht="66.599999999999994" hidden="1" x14ac:dyDescent="0.3">
      <c r="A504" s="129"/>
      <c r="B504" s="126"/>
      <c r="C504" s="126"/>
      <c r="D504" s="41" t="s">
        <v>41</v>
      </c>
      <c r="E504" s="42">
        <f t="shared" si="207"/>
        <v>0</v>
      </c>
      <c r="F504" s="35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</row>
    <row r="505" spans="1:11" ht="53.4" hidden="1" x14ac:dyDescent="0.3">
      <c r="A505" s="129"/>
      <c r="B505" s="126"/>
      <c r="C505" s="126"/>
      <c r="D505" s="41" t="s">
        <v>42</v>
      </c>
      <c r="E505" s="42">
        <f t="shared" si="207"/>
        <v>0</v>
      </c>
      <c r="F505" s="35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</row>
    <row r="506" spans="1:11" ht="66.599999999999994" hidden="1" x14ac:dyDescent="0.3">
      <c r="A506" s="130"/>
      <c r="B506" s="127"/>
      <c r="C506" s="127"/>
      <c r="D506" s="41" t="s">
        <v>43</v>
      </c>
      <c r="E506" s="42">
        <f t="shared" si="207"/>
        <v>0</v>
      </c>
      <c r="F506" s="35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</row>
    <row r="507" spans="1:11" hidden="1" x14ac:dyDescent="0.3">
      <c r="A507" s="128" t="s">
        <v>101</v>
      </c>
      <c r="B507" s="123" t="s">
        <v>209</v>
      </c>
      <c r="C507" s="123"/>
      <c r="D507" s="39" t="s">
        <v>45</v>
      </c>
      <c r="E507" s="42">
        <f t="shared" si="207"/>
        <v>9460</v>
      </c>
      <c r="F507" s="32">
        <f t="shared" ref="F507:K507" si="217">F508+F509+F510+F511+F880</f>
        <v>0</v>
      </c>
      <c r="G507" s="48">
        <f t="shared" si="217"/>
        <v>2450</v>
      </c>
      <c r="H507" s="48">
        <f t="shared" si="217"/>
        <v>1110</v>
      </c>
      <c r="I507" s="48">
        <f t="shared" si="217"/>
        <v>1900</v>
      </c>
      <c r="J507" s="48">
        <f t="shared" si="217"/>
        <v>2000</v>
      </c>
      <c r="K507" s="48">
        <f t="shared" si="217"/>
        <v>2000</v>
      </c>
    </row>
    <row r="508" spans="1:11" ht="53.4" hidden="1" x14ac:dyDescent="0.3">
      <c r="A508" s="129"/>
      <c r="B508" s="126"/>
      <c r="C508" s="126"/>
      <c r="D508" s="41" t="s">
        <v>40</v>
      </c>
      <c r="E508" s="42">
        <f t="shared" si="207"/>
        <v>9460</v>
      </c>
      <c r="F508" s="35">
        <v>0</v>
      </c>
      <c r="G508" s="44">
        <v>2450</v>
      </c>
      <c r="H508" s="44">
        <v>1110</v>
      </c>
      <c r="I508" s="44">
        <v>1900</v>
      </c>
      <c r="J508" s="44">
        <v>2000</v>
      </c>
      <c r="K508" s="44">
        <v>2000</v>
      </c>
    </row>
    <row r="509" spans="1:11" ht="66.599999999999994" hidden="1" x14ac:dyDescent="0.3">
      <c r="A509" s="129"/>
      <c r="B509" s="126"/>
      <c r="C509" s="126"/>
      <c r="D509" s="41" t="s">
        <v>41</v>
      </c>
      <c r="E509" s="42">
        <f t="shared" si="207"/>
        <v>0</v>
      </c>
      <c r="F509" s="35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</row>
    <row r="510" spans="1:11" ht="53.4" hidden="1" x14ac:dyDescent="0.3">
      <c r="A510" s="129"/>
      <c r="B510" s="126"/>
      <c r="C510" s="126"/>
      <c r="D510" s="41" t="s">
        <v>42</v>
      </c>
      <c r="E510" s="42">
        <f t="shared" si="207"/>
        <v>0</v>
      </c>
      <c r="F510" s="35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</row>
    <row r="511" spans="1:11" ht="66.599999999999994" hidden="1" x14ac:dyDescent="0.3">
      <c r="A511" s="130"/>
      <c r="B511" s="127"/>
      <c r="C511" s="127"/>
      <c r="D511" s="41" t="s">
        <v>43</v>
      </c>
      <c r="E511" s="42">
        <f t="shared" si="207"/>
        <v>0</v>
      </c>
      <c r="F511" s="35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</row>
    <row r="512" spans="1:11" hidden="1" x14ac:dyDescent="0.3">
      <c r="A512" s="128" t="s">
        <v>142</v>
      </c>
      <c r="B512" s="123" t="s">
        <v>187</v>
      </c>
      <c r="C512" s="123"/>
      <c r="D512" s="39" t="s">
        <v>45</v>
      </c>
      <c r="E512" s="42">
        <f t="shared" si="207"/>
        <v>0</v>
      </c>
      <c r="F512" s="32">
        <f t="shared" ref="F512:K512" si="218">F513+F514+F515+F516+F955</f>
        <v>0</v>
      </c>
      <c r="G512" s="48">
        <f t="shared" si="218"/>
        <v>0</v>
      </c>
      <c r="H512" s="48">
        <f t="shared" si="218"/>
        <v>0</v>
      </c>
      <c r="I512" s="48">
        <f t="shared" si="218"/>
        <v>0</v>
      </c>
      <c r="J512" s="48">
        <f t="shared" si="218"/>
        <v>0</v>
      </c>
      <c r="K512" s="48">
        <f t="shared" si="218"/>
        <v>0</v>
      </c>
    </row>
    <row r="513" spans="1:11" ht="53.4" hidden="1" x14ac:dyDescent="0.3">
      <c r="A513" s="129"/>
      <c r="B513" s="126"/>
      <c r="C513" s="126"/>
      <c r="D513" s="41" t="s">
        <v>40</v>
      </c>
      <c r="E513" s="42">
        <f>F513+G513+H513+I513+J513+K513</f>
        <v>0</v>
      </c>
      <c r="F513" s="35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</row>
    <row r="514" spans="1:11" ht="76.95" hidden="1" customHeight="1" x14ac:dyDescent="0.3">
      <c r="A514" s="129"/>
      <c r="B514" s="126"/>
      <c r="C514" s="126"/>
      <c r="D514" s="41" t="s">
        <v>41</v>
      </c>
      <c r="E514" s="42">
        <f t="shared" si="207"/>
        <v>0</v>
      </c>
      <c r="F514" s="35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</row>
    <row r="515" spans="1:11" ht="53.4" hidden="1" x14ac:dyDescent="0.3">
      <c r="A515" s="129"/>
      <c r="B515" s="126"/>
      <c r="C515" s="126"/>
      <c r="D515" s="41" t="s">
        <v>42</v>
      </c>
      <c r="E515" s="42">
        <f t="shared" si="207"/>
        <v>0</v>
      </c>
      <c r="F515" s="35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</row>
    <row r="516" spans="1:11" ht="66.599999999999994" hidden="1" x14ac:dyDescent="0.3">
      <c r="A516" s="130"/>
      <c r="B516" s="127"/>
      <c r="C516" s="127"/>
      <c r="D516" s="41" t="s">
        <v>43</v>
      </c>
      <c r="E516" s="42">
        <f>F516+G516+H516+I516+J516+K516</f>
        <v>0</v>
      </c>
      <c r="F516" s="35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</row>
    <row r="517" spans="1:11" hidden="1" x14ac:dyDescent="0.3">
      <c r="A517" s="128" t="s">
        <v>143</v>
      </c>
      <c r="B517" s="123" t="s">
        <v>185</v>
      </c>
      <c r="C517" s="123" t="s">
        <v>114</v>
      </c>
      <c r="D517" s="39" t="s">
        <v>45</v>
      </c>
      <c r="E517" s="42">
        <f t="shared" si="207"/>
        <v>0</v>
      </c>
      <c r="F517" s="37">
        <f>SUM(F518:F521)</f>
        <v>0</v>
      </c>
      <c r="G517" s="40">
        <f t="shared" ref="G517:K517" si="219">SUM(G518:G521)</f>
        <v>0</v>
      </c>
      <c r="H517" s="40">
        <f t="shared" si="219"/>
        <v>0</v>
      </c>
      <c r="I517" s="40">
        <f t="shared" si="219"/>
        <v>0</v>
      </c>
      <c r="J517" s="40">
        <f t="shared" si="219"/>
        <v>0</v>
      </c>
      <c r="K517" s="40">
        <f t="shared" si="219"/>
        <v>0</v>
      </c>
    </row>
    <row r="518" spans="1:11" ht="53.4" hidden="1" x14ac:dyDescent="0.3">
      <c r="A518" s="129"/>
      <c r="B518" s="126"/>
      <c r="C518" s="126"/>
      <c r="D518" s="41" t="s">
        <v>40</v>
      </c>
      <c r="E518" s="42">
        <f t="shared" si="207"/>
        <v>0</v>
      </c>
      <c r="F518" s="37">
        <v>0</v>
      </c>
      <c r="G518" s="40">
        <f t="shared" ref="G518:K518" si="220">G523+G528+G533+G538+G543+G548+G553+G558+G563</f>
        <v>0</v>
      </c>
      <c r="H518" s="40">
        <f t="shared" si="220"/>
        <v>0</v>
      </c>
      <c r="I518" s="40">
        <f t="shared" si="220"/>
        <v>0</v>
      </c>
      <c r="J518" s="40">
        <f t="shared" si="220"/>
        <v>0</v>
      </c>
      <c r="K518" s="40">
        <f t="shared" si="220"/>
        <v>0</v>
      </c>
    </row>
    <row r="519" spans="1:11" ht="66.599999999999994" hidden="1" x14ac:dyDescent="0.3">
      <c r="A519" s="129"/>
      <c r="B519" s="126"/>
      <c r="C519" s="126"/>
      <c r="D519" s="41" t="s">
        <v>41</v>
      </c>
      <c r="E519" s="42">
        <f t="shared" si="207"/>
        <v>0</v>
      </c>
      <c r="F519" s="37">
        <f>F524+F529+F534+F539+F544+F549+F554+F559+F564</f>
        <v>0</v>
      </c>
      <c r="G519" s="40">
        <f t="shared" ref="G519:K519" si="221">G524+G529+G534+G539+G544+G549+G554+G559+G564</f>
        <v>0</v>
      </c>
      <c r="H519" s="40">
        <f t="shared" si="221"/>
        <v>0</v>
      </c>
      <c r="I519" s="40">
        <f t="shared" si="221"/>
        <v>0</v>
      </c>
      <c r="J519" s="40">
        <f t="shared" si="221"/>
        <v>0</v>
      </c>
      <c r="K519" s="40">
        <f t="shared" si="221"/>
        <v>0</v>
      </c>
    </row>
    <row r="520" spans="1:11" ht="53.4" hidden="1" x14ac:dyDescent="0.3">
      <c r="A520" s="129"/>
      <c r="B520" s="126"/>
      <c r="C520" s="126"/>
      <c r="D520" s="41" t="s">
        <v>42</v>
      </c>
      <c r="E520" s="42">
        <f t="shared" si="207"/>
        <v>0</v>
      </c>
      <c r="F520" s="37">
        <f t="shared" ref="F520:K520" si="222">F525+F530+F535+F540+F545+F550+F555+F560+F565</f>
        <v>0</v>
      </c>
      <c r="G520" s="40">
        <f t="shared" si="222"/>
        <v>0</v>
      </c>
      <c r="H520" s="40">
        <f t="shared" si="222"/>
        <v>0</v>
      </c>
      <c r="I520" s="40">
        <f t="shared" si="222"/>
        <v>0</v>
      </c>
      <c r="J520" s="40">
        <f t="shared" si="222"/>
        <v>0</v>
      </c>
      <c r="K520" s="40">
        <f t="shared" si="222"/>
        <v>0</v>
      </c>
    </row>
    <row r="521" spans="1:11" ht="66.599999999999994" hidden="1" x14ac:dyDescent="0.3">
      <c r="A521" s="130"/>
      <c r="B521" s="127"/>
      <c r="C521" s="127"/>
      <c r="D521" s="41" t="s">
        <v>43</v>
      </c>
      <c r="E521" s="42">
        <f t="shared" si="207"/>
        <v>0</v>
      </c>
      <c r="F521" s="37">
        <f t="shared" ref="F521:K521" si="223">F526+F531+F536+F541+F546+F551+F556+F561+F566</f>
        <v>0</v>
      </c>
      <c r="G521" s="40">
        <f>G526+G531+G536+G541+G546+G551+G556+G561+G566</f>
        <v>0</v>
      </c>
      <c r="H521" s="40">
        <f t="shared" si="223"/>
        <v>0</v>
      </c>
      <c r="I521" s="40">
        <f t="shared" si="223"/>
        <v>0</v>
      </c>
      <c r="J521" s="40">
        <f t="shared" si="223"/>
        <v>0</v>
      </c>
      <c r="K521" s="40">
        <f t="shared" si="223"/>
        <v>0</v>
      </c>
    </row>
    <row r="522" spans="1:11" hidden="1" x14ac:dyDescent="0.3">
      <c r="A522" s="128" t="s">
        <v>210</v>
      </c>
      <c r="B522" s="123" t="s">
        <v>211</v>
      </c>
      <c r="C522" s="123"/>
      <c r="D522" s="39" t="s">
        <v>45</v>
      </c>
      <c r="E522" s="42">
        <f t="shared" si="207"/>
        <v>0</v>
      </c>
      <c r="F522" s="32">
        <f>F523+F524+F525+F526</f>
        <v>0</v>
      </c>
      <c r="G522" s="48">
        <f>G523+G524+G525+G526</f>
        <v>0</v>
      </c>
      <c r="H522" s="48">
        <f t="shared" ref="H522:J522" si="224">H523+H524+H525+H526</f>
        <v>0</v>
      </c>
      <c r="I522" s="48">
        <f t="shared" si="224"/>
        <v>0</v>
      </c>
      <c r="J522" s="48">
        <f t="shared" si="224"/>
        <v>0</v>
      </c>
      <c r="K522" s="48">
        <f>K523+K524+K525+K526</f>
        <v>0</v>
      </c>
    </row>
    <row r="523" spans="1:11" ht="53.4" hidden="1" x14ac:dyDescent="0.3">
      <c r="A523" s="129"/>
      <c r="B523" s="126"/>
      <c r="C523" s="126"/>
      <c r="D523" s="41" t="s">
        <v>40</v>
      </c>
      <c r="E523" s="42">
        <f>F523+G523+H523+I523+J523+K523</f>
        <v>0</v>
      </c>
      <c r="F523" s="35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</row>
    <row r="524" spans="1:11" ht="66.599999999999994" hidden="1" x14ac:dyDescent="0.3">
      <c r="A524" s="129"/>
      <c r="B524" s="126"/>
      <c r="C524" s="126"/>
      <c r="D524" s="41" t="s">
        <v>41</v>
      </c>
      <c r="E524" s="42">
        <f t="shared" si="207"/>
        <v>0</v>
      </c>
      <c r="F524" s="35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</row>
    <row r="525" spans="1:11" ht="53.4" hidden="1" x14ac:dyDescent="0.3">
      <c r="A525" s="129"/>
      <c r="B525" s="126"/>
      <c r="C525" s="126"/>
      <c r="D525" s="41" t="s">
        <v>42</v>
      </c>
      <c r="E525" s="42">
        <f t="shared" si="207"/>
        <v>0</v>
      </c>
      <c r="F525" s="35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</row>
    <row r="526" spans="1:11" ht="66.599999999999994" hidden="1" x14ac:dyDescent="0.3">
      <c r="A526" s="130"/>
      <c r="B526" s="127"/>
      <c r="C526" s="127"/>
      <c r="D526" s="41" t="s">
        <v>43</v>
      </c>
      <c r="E526" s="42">
        <f>F526+G526+H526+I526+J526+K526</f>
        <v>0</v>
      </c>
      <c r="F526" s="35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</row>
    <row r="527" spans="1:11" hidden="1" x14ac:dyDescent="0.3">
      <c r="A527" s="128" t="s">
        <v>217</v>
      </c>
      <c r="B527" s="123" t="s">
        <v>188</v>
      </c>
      <c r="C527" s="123"/>
      <c r="D527" s="39" t="s">
        <v>45</v>
      </c>
      <c r="E527" s="42">
        <f t="shared" si="207"/>
        <v>0</v>
      </c>
      <c r="F527" s="32">
        <f t="shared" ref="F527:K527" si="225">F528+F529+F530+F531+F885</f>
        <v>0</v>
      </c>
      <c r="G527" s="48">
        <f t="shared" si="225"/>
        <v>0</v>
      </c>
      <c r="H527" s="48">
        <f t="shared" si="225"/>
        <v>0</v>
      </c>
      <c r="I527" s="48">
        <f t="shared" si="225"/>
        <v>0</v>
      </c>
      <c r="J527" s="48">
        <f t="shared" si="225"/>
        <v>0</v>
      </c>
      <c r="K527" s="48">
        <f t="shared" si="225"/>
        <v>0</v>
      </c>
    </row>
    <row r="528" spans="1:11" ht="53.4" hidden="1" x14ac:dyDescent="0.3">
      <c r="A528" s="129"/>
      <c r="B528" s="126"/>
      <c r="C528" s="126"/>
      <c r="D528" s="41" t="s">
        <v>40</v>
      </c>
      <c r="E528" s="42">
        <f t="shared" si="207"/>
        <v>0</v>
      </c>
      <c r="F528" s="35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</row>
    <row r="529" spans="1:11" ht="66.599999999999994" hidden="1" x14ac:dyDescent="0.3">
      <c r="A529" s="129"/>
      <c r="B529" s="126"/>
      <c r="C529" s="126"/>
      <c r="D529" s="41" t="s">
        <v>41</v>
      </c>
      <c r="E529" s="42">
        <f t="shared" si="207"/>
        <v>0</v>
      </c>
      <c r="F529" s="35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</row>
    <row r="530" spans="1:11" ht="53.4" hidden="1" x14ac:dyDescent="0.3">
      <c r="A530" s="129"/>
      <c r="B530" s="126"/>
      <c r="C530" s="126"/>
      <c r="D530" s="41" t="s">
        <v>42</v>
      </c>
      <c r="E530" s="42">
        <f t="shared" si="207"/>
        <v>0</v>
      </c>
      <c r="F530" s="35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</row>
    <row r="531" spans="1:11" ht="66.599999999999994" hidden="1" x14ac:dyDescent="0.3">
      <c r="A531" s="130"/>
      <c r="B531" s="127"/>
      <c r="C531" s="127"/>
      <c r="D531" s="41" t="s">
        <v>43</v>
      </c>
      <c r="E531" s="42">
        <f t="shared" si="207"/>
        <v>0</v>
      </c>
      <c r="F531" s="35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</row>
    <row r="532" spans="1:11" hidden="1" x14ac:dyDescent="0.3">
      <c r="A532" s="128" t="s">
        <v>218</v>
      </c>
      <c r="B532" s="123" t="s">
        <v>212</v>
      </c>
      <c r="C532" s="123"/>
      <c r="D532" s="39" t="s">
        <v>45</v>
      </c>
      <c r="E532" s="42">
        <f t="shared" si="207"/>
        <v>0</v>
      </c>
      <c r="F532" s="32">
        <f t="shared" ref="F532:K532" si="226">F533+F534+F535+F536+F890</f>
        <v>0</v>
      </c>
      <c r="G532" s="48">
        <f t="shared" si="226"/>
        <v>0</v>
      </c>
      <c r="H532" s="48">
        <f t="shared" si="226"/>
        <v>0</v>
      </c>
      <c r="I532" s="48">
        <f t="shared" si="226"/>
        <v>0</v>
      </c>
      <c r="J532" s="48">
        <f t="shared" si="226"/>
        <v>0</v>
      </c>
      <c r="K532" s="48">
        <f t="shared" si="226"/>
        <v>0</v>
      </c>
    </row>
    <row r="533" spans="1:11" ht="53.4" hidden="1" x14ac:dyDescent="0.3">
      <c r="A533" s="129"/>
      <c r="B533" s="126"/>
      <c r="C533" s="126"/>
      <c r="D533" s="41" t="s">
        <v>40</v>
      </c>
      <c r="E533" s="42">
        <f>F533+G533+H533+I533+J533+K533</f>
        <v>0</v>
      </c>
      <c r="F533" s="35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</row>
    <row r="534" spans="1:11" ht="66.599999999999994" hidden="1" x14ac:dyDescent="0.3">
      <c r="A534" s="129"/>
      <c r="B534" s="126"/>
      <c r="C534" s="126"/>
      <c r="D534" s="41" t="s">
        <v>41</v>
      </c>
      <c r="E534" s="42">
        <f>F534+G534+H534+I534+J534+K534</f>
        <v>0</v>
      </c>
      <c r="F534" s="35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</row>
    <row r="535" spans="1:11" ht="53.4" hidden="1" x14ac:dyDescent="0.3">
      <c r="A535" s="129"/>
      <c r="B535" s="126"/>
      <c r="C535" s="126"/>
      <c r="D535" s="41" t="s">
        <v>42</v>
      </c>
      <c r="E535" s="42">
        <f t="shared" si="207"/>
        <v>0</v>
      </c>
      <c r="F535" s="35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</row>
    <row r="536" spans="1:11" ht="66.599999999999994" hidden="1" x14ac:dyDescent="0.3">
      <c r="A536" s="130"/>
      <c r="B536" s="127"/>
      <c r="C536" s="127"/>
      <c r="D536" s="41" t="s">
        <v>43</v>
      </c>
      <c r="E536" s="42">
        <f t="shared" si="207"/>
        <v>0</v>
      </c>
      <c r="F536" s="35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</row>
    <row r="537" spans="1:11" hidden="1" x14ac:dyDescent="0.3">
      <c r="A537" s="128" t="s">
        <v>219</v>
      </c>
      <c r="B537" s="123" t="s">
        <v>213</v>
      </c>
      <c r="C537" s="123"/>
      <c r="D537" s="39" t="s">
        <v>45</v>
      </c>
      <c r="E537" s="42">
        <f t="shared" si="207"/>
        <v>0</v>
      </c>
      <c r="F537" s="32">
        <f t="shared" ref="F537:K537" si="227">F538+F539+F540+F541+F895</f>
        <v>0</v>
      </c>
      <c r="G537" s="48">
        <f t="shared" si="227"/>
        <v>0</v>
      </c>
      <c r="H537" s="48">
        <f t="shared" si="227"/>
        <v>0</v>
      </c>
      <c r="I537" s="48">
        <f t="shared" si="227"/>
        <v>0</v>
      </c>
      <c r="J537" s="48">
        <f t="shared" si="227"/>
        <v>0</v>
      </c>
      <c r="K537" s="48">
        <f t="shared" si="227"/>
        <v>0</v>
      </c>
    </row>
    <row r="538" spans="1:11" ht="53.4" hidden="1" x14ac:dyDescent="0.3">
      <c r="A538" s="129"/>
      <c r="B538" s="126"/>
      <c r="C538" s="126"/>
      <c r="D538" s="41" t="s">
        <v>40</v>
      </c>
      <c r="E538" s="42">
        <f t="shared" si="207"/>
        <v>0</v>
      </c>
      <c r="F538" s="35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</row>
    <row r="539" spans="1:11" ht="66.599999999999994" hidden="1" x14ac:dyDescent="0.3">
      <c r="A539" s="129"/>
      <c r="B539" s="126"/>
      <c r="C539" s="126"/>
      <c r="D539" s="41" t="s">
        <v>41</v>
      </c>
      <c r="E539" s="42">
        <f t="shared" si="207"/>
        <v>0</v>
      </c>
      <c r="F539" s="35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</row>
    <row r="540" spans="1:11" ht="53.4" hidden="1" x14ac:dyDescent="0.3">
      <c r="A540" s="129"/>
      <c r="B540" s="126"/>
      <c r="C540" s="126"/>
      <c r="D540" s="41" t="s">
        <v>42</v>
      </c>
      <c r="E540" s="42">
        <f t="shared" si="207"/>
        <v>0</v>
      </c>
      <c r="F540" s="35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</row>
    <row r="541" spans="1:11" ht="66.599999999999994" hidden="1" x14ac:dyDescent="0.3">
      <c r="A541" s="130"/>
      <c r="B541" s="127"/>
      <c r="C541" s="127"/>
      <c r="D541" s="41" t="s">
        <v>43</v>
      </c>
      <c r="E541" s="42">
        <f t="shared" si="207"/>
        <v>0</v>
      </c>
      <c r="F541" s="35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</row>
    <row r="542" spans="1:11" hidden="1" x14ac:dyDescent="0.3">
      <c r="A542" s="128" t="s">
        <v>220</v>
      </c>
      <c r="B542" s="123" t="s">
        <v>214</v>
      </c>
      <c r="C542" s="123"/>
      <c r="D542" s="39" t="s">
        <v>45</v>
      </c>
      <c r="E542" s="42">
        <f t="shared" si="207"/>
        <v>0</v>
      </c>
      <c r="F542" s="32">
        <f t="shared" ref="F542:K542" si="228">F543+F544+F545+F546+F900</f>
        <v>0</v>
      </c>
      <c r="G542" s="48">
        <f t="shared" si="228"/>
        <v>0</v>
      </c>
      <c r="H542" s="48">
        <f t="shared" si="228"/>
        <v>0</v>
      </c>
      <c r="I542" s="48">
        <f t="shared" si="228"/>
        <v>0</v>
      </c>
      <c r="J542" s="48">
        <f t="shared" si="228"/>
        <v>0</v>
      </c>
      <c r="K542" s="48">
        <f t="shared" si="228"/>
        <v>0</v>
      </c>
    </row>
    <row r="543" spans="1:11" ht="53.4" hidden="1" x14ac:dyDescent="0.3">
      <c r="A543" s="129"/>
      <c r="B543" s="126"/>
      <c r="C543" s="126"/>
      <c r="D543" s="41" t="s">
        <v>40</v>
      </c>
      <c r="E543" s="42">
        <f t="shared" si="207"/>
        <v>0</v>
      </c>
      <c r="F543" s="35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</row>
    <row r="544" spans="1:11" ht="66.599999999999994" hidden="1" x14ac:dyDescent="0.3">
      <c r="A544" s="129"/>
      <c r="B544" s="126"/>
      <c r="C544" s="126"/>
      <c r="D544" s="41" t="s">
        <v>41</v>
      </c>
      <c r="E544" s="42">
        <f t="shared" ref="E544:E617" si="229">F544+G544+H544+I544+J544+K544</f>
        <v>0</v>
      </c>
      <c r="F544" s="35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</row>
    <row r="545" spans="1:11" ht="53.4" hidden="1" x14ac:dyDescent="0.3">
      <c r="A545" s="129"/>
      <c r="B545" s="126"/>
      <c r="C545" s="126"/>
      <c r="D545" s="41" t="s">
        <v>42</v>
      </c>
      <c r="E545" s="42">
        <f t="shared" si="229"/>
        <v>0</v>
      </c>
      <c r="F545" s="35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</row>
    <row r="546" spans="1:11" ht="66.599999999999994" hidden="1" x14ac:dyDescent="0.3">
      <c r="A546" s="130"/>
      <c r="B546" s="127"/>
      <c r="C546" s="127"/>
      <c r="D546" s="41" t="s">
        <v>43</v>
      </c>
      <c r="E546" s="42">
        <f t="shared" si="229"/>
        <v>0</v>
      </c>
      <c r="F546" s="35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</row>
    <row r="547" spans="1:11" hidden="1" x14ac:dyDescent="0.3">
      <c r="A547" s="128" t="s">
        <v>221</v>
      </c>
      <c r="B547" s="123" t="s">
        <v>215</v>
      </c>
      <c r="C547" s="123"/>
      <c r="D547" s="39" t="s">
        <v>45</v>
      </c>
      <c r="E547" s="42">
        <f t="shared" si="229"/>
        <v>0</v>
      </c>
      <c r="F547" s="32">
        <f t="shared" ref="F547:K547" si="230">F548+F549+F550+F551+F905</f>
        <v>0</v>
      </c>
      <c r="G547" s="48">
        <f t="shared" si="230"/>
        <v>0</v>
      </c>
      <c r="H547" s="48">
        <f t="shared" si="230"/>
        <v>0</v>
      </c>
      <c r="I547" s="48">
        <f t="shared" si="230"/>
        <v>0</v>
      </c>
      <c r="J547" s="48">
        <f t="shared" si="230"/>
        <v>0</v>
      </c>
      <c r="K547" s="48">
        <f t="shared" si="230"/>
        <v>0</v>
      </c>
    </row>
    <row r="548" spans="1:11" ht="53.4" hidden="1" x14ac:dyDescent="0.3">
      <c r="A548" s="129"/>
      <c r="B548" s="126"/>
      <c r="C548" s="126"/>
      <c r="D548" s="41" t="s">
        <v>40</v>
      </c>
      <c r="E548" s="42">
        <f t="shared" si="229"/>
        <v>0</v>
      </c>
      <c r="F548" s="35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</row>
    <row r="549" spans="1:11" ht="66.599999999999994" hidden="1" x14ac:dyDescent="0.3">
      <c r="A549" s="129"/>
      <c r="B549" s="126"/>
      <c r="C549" s="126"/>
      <c r="D549" s="41" t="s">
        <v>41</v>
      </c>
      <c r="E549" s="42">
        <f t="shared" si="229"/>
        <v>0</v>
      </c>
      <c r="F549" s="35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</row>
    <row r="550" spans="1:11" ht="53.4" hidden="1" x14ac:dyDescent="0.3">
      <c r="A550" s="129"/>
      <c r="B550" s="126"/>
      <c r="C550" s="126"/>
      <c r="D550" s="41" t="s">
        <v>42</v>
      </c>
      <c r="E550" s="42">
        <f t="shared" si="229"/>
        <v>0</v>
      </c>
      <c r="F550" s="35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</row>
    <row r="551" spans="1:11" ht="66.599999999999994" hidden="1" x14ac:dyDescent="0.3">
      <c r="A551" s="130"/>
      <c r="B551" s="127"/>
      <c r="C551" s="127"/>
      <c r="D551" s="41" t="s">
        <v>43</v>
      </c>
      <c r="E551" s="42">
        <f t="shared" si="229"/>
        <v>0</v>
      </c>
      <c r="F551" s="35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</row>
    <row r="552" spans="1:11" hidden="1" x14ac:dyDescent="0.3">
      <c r="A552" s="128" t="s">
        <v>222</v>
      </c>
      <c r="B552" s="123" t="s">
        <v>186</v>
      </c>
      <c r="C552" s="123"/>
      <c r="D552" s="39" t="s">
        <v>45</v>
      </c>
      <c r="E552" s="42">
        <f t="shared" si="229"/>
        <v>0</v>
      </c>
      <c r="F552" s="32">
        <f t="shared" ref="F552:K552" si="231">F553+F554+F555+F556+F910</f>
        <v>0</v>
      </c>
      <c r="G552" s="48">
        <f t="shared" si="231"/>
        <v>0</v>
      </c>
      <c r="H552" s="48">
        <f t="shared" si="231"/>
        <v>0</v>
      </c>
      <c r="I552" s="48">
        <f t="shared" si="231"/>
        <v>0</v>
      </c>
      <c r="J552" s="48">
        <f t="shared" si="231"/>
        <v>0</v>
      </c>
      <c r="K552" s="48">
        <f t="shared" si="231"/>
        <v>0</v>
      </c>
    </row>
    <row r="553" spans="1:11" ht="53.4" hidden="1" x14ac:dyDescent="0.3">
      <c r="A553" s="129"/>
      <c r="B553" s="126"/>
      <c r="C553" s="126"/>
      <c r="D553" s="41" t="s">
        <v>40</v>
      </c>
      <c r="E553" s="42">
        <f t="shared" si="229"/>
        <v>0</v>
      </c>
      <c r="F553" s="35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</row>
    <row r="554" spans="1:11" ht="66.599999999999994" hidden="1" x14ac:dyDescent="0.3">
      <c r="A554" s="129"/>
      <c r="B554" s="126"/>
      <c r="C554" s="126"/>
      <c r="D554" s="41" t="s">
        <v>41</v>
      </c>
      <c r="E554" s="42">
        <f t="shared" si="229"/>
        <v>0</v>
      </c>
      <c r="F554" s="35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</row>
    <row r="555" spans="1:11" ht="53.4" hidden="1" x14ac:dyDescent="0.3">
      <c r="A555" s="129"/>
      <c r="B555" s="126"/>
      <c r="C555" s="126"/>
      <c r="D555" s="41" t="s">
        <v>42</v>
      </c>
      <c r="E555" s="42">
        <f t="shared" si="229"/>
        <v>0</v>
      </c>
      <c r="F555" s="35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</row>
    <row r="556" spans="1:11" ht="66.599999999999994" hidden="1" x14ac:dyDescent="0.3">
      <c r="A556" s="130"/>
      <c r="B556" s="127"/>
      <c r="C556" s="127"/>
      <c r="D556" s="41" t="s">
        <v>43</v>
      </c>
      <c r="E556" s="42">
        <f t="shared" si="229"/>
        <v>0</v>
      </c>
      <c r="F556" s="35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</row>
    <row r="557" spans="1:11" hidden="1" x14ac:dyDescent="0.3">
      <c r="A557" s="128" t="s">
        <v>223</v>
      </c>
      <c r="B557" s="123" t="s">
        <v>189</v>
      </c>
      <c r="C557" s="123"/>
      <c r="D557" s="39" t="s">
        <v>45</v>
      </c>
      <c r="E557" s="42">
        <f t="shared" si="229"/>
        <v>0</v>
      </c>
      <c r="F557" s="32">
        <f t="shared" ref="F557:K557" si="232">F558+F559+F560+F561+F915</f>
        <v>0</v>
      </c>
      <c r="G557" s="48">
        <f t="shared" si="232"/>
        <v>0</v>
      </c>
      <c r="H557" s="48">
        <f t="shared" si="232"/>
        <v>0</v>
      </c>
      <c r="I557" s="48">
        <f t="shared" si="232"/>
        <v>0</v>
      </c>
      <c r="J557" s="48">
        <f t="shared" si="232"/>
        <v>0</v>
      </c>
      <c r="K557" s="48">
        <f t="shared" si="232"/>
        <v>0</v>
      </c>
    </row>
    <row r="558" spans="1:11" ht="53.4" hidden="1" x14ac:dyDescent="0.3">
      <c r="A558" s="129"/>
      <c r="B558" s="126"/>
      <c r="C558" s="126"/>
      <c r="D558" s="41" t="s">
        <v>40</v>
      </c>
      <c r="E558" s="42">
        <f t="shared" si="229"/>
        <v>0</v>
      </c>
      <c r="F558" s="35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</row>
    <row r="559" spans="1:11" ht="114.6" hidden="1" customHeight="1" x14ac:dyDescent="0.3">
      <c r="A559" s="129"/>
      <c r="B559" s="126"/>
      <c r="C559" s="126"/>
      <c r="D559" s="41" t="s">
        <v>41</v>
      </c>
      <c r="E559" s="42">
        <f t="shared" si="229"/>
        <v>0</v>
      </c>
      <c r="F559" s="35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</row>
    <row r="560" spans="1:11" ht="53.4" hidden="1" x14ac:dyDescent="0.3">
      <c r="A560" s="129"/>
      <c r="B560" s="126"/>
      <c r="C560" s="126"/>
      <c r="D560" s="41" t="s">
        <v>42</v>
      </c>
      <c r="E560" s="42">
        <f t="shared" si="229"/>
        <v>0</v>
      </c>
      <c r="F560" s="35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</row>
    <row r="561" spans="1:12" ht="66.599999999999994" hidden="1" x14ac:dyDescent="0.3">
      <c r="A561" s="130"/>
      <c r="B561" s="127"/>
      <c r="C561" s="127"/>
      <c r="D561" s="41" t="s">
        <v>43</v>
      </c>
      <c r="E561" s="42">
        <f t="shared" si="229"/>
        <v>0</v>
      </c>
      <c r="F561" s="35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</row>
    <row r="562" spans="1:12" hidden="1" x14ac:dyDescent="0.3">
      <c r="A562" s="128" t="s">
        <v>224</v>
      </c>
      <c r="B562" s="123" t="s">
        <v>216</v>
      </c>
      <c r="C562" s="123"/>
      <c r="D562" s="39" t="s">
        <v>45</v>
      </c>
      <c r="E562" s="42">
        <f t="shared" si="229"/>
        <v>0</v>
      </c>
      <c r="F562" s="32">
        <f t="shared" ref="F562:K562" si="233">F563+F564+F565+F566+F920</f>
        <v>0</v>
      </c>
      <c r="G562" s="48">
        <f t="shared" si="233"/>
        <v>0</v>
      </c>
      <c r="H562" s="48">
        <f t="shared" si="233"/>
        <v>0</v>
      </c>
      <c r="I562" s="48">
        <f t="shared" si="233"/>
        <v>0</v>
      </c>
      <c r="J562" s="48">
        <f t="shared" si="233"/>
        <v>0</v>
      </c>
      <c r="K562" s="48">
        <f t="shared" si="233"/>
        <v>0</v>
      </c>
    </row>
    <row r="563" spans="1:12" ht="53.4" hidden="1" x14ac:dyDescent="0.3">
      <c r="A563" s="129"/>
      <c r="B563" s="126"/>
      <c r="C563" s="126"/>
      <c r="D563" s="41" t="s">
        <v>40</v>
      </c>
      <c r="E563" s="42">
        <f t="shared" si="229"/>
        <v>0</v>
      </c>
      <c r="F563" s="35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</row>
    <row r="564" spans="1:12" ht="66.599999999999994" hidden="1" x14ac:dyDescent="0.3">
      <c r="A564" s="129"/>
      <c r="B564" s="126"/>
      <c r="C564" s="126"/>
      <c r="D564" s="41" t="s">
        <v>41</v>
      </c>
      <c r="E564" s="42">
        <f t="shared" si="229"/>
        <v>0</v>
      </c>
      <c r="F564" s="35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</row>
    <row r="565" spans="1:12" ht="53.4" hidden="1" x14ac:dyDescent="0.3">
      <c r="A565" s="129"/>
      <c r="B565" s="126"/>
      <c r="C565" s="126"/>
      <c r="D565" s="41" t="s">
        <v>42</v>
      </c>
      <c r="E565" s="42">
        <f t="shared" si="229"/>
        <v>0</v>
      </c>
      <c r="F565" s="35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</row>
    <row r="566" spans="1:12" ht="66.599999999999994" hidden="1" x14ac:dyDescent="0.3">
      <c r="A566" s="130"/>
      <c r="B566" s="127"/>
      <c r="C566" s="127"/>
      <c r="D566" s="41" t="s">
        <v>43</v>
      </c>
      <c r="E566" s="42">
        <f t="shared" si="229"/>
        <v>0</v>
      </c>
      <c r="F566" s="35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</row>
    <row r="567" spans="1:12" ht="15" customHeight="1" x14ac:dyDescent="0.3">
      <c r="A567" s="123" t="s">
        <v>304</v>
      </c>
      <c r="B567" s="123" t="s">
        <v>329</v>
      </c>
      <c r="C567" s="123" t="s">
        <v>70</v>
      </c>
      <c r="D567" s="39" t="s">
        <v>45</v>
      </c>
      <c r="E567" s="42">
        <f t="shared" ref="E567:E571" si="234">F567+G567+H567+I567+J567+K567</f>
        <v>4488.43</v>
      </c>
      <c r="F567" s="40">
        <f>SUM(F568:F571)</f>
        <v>0</v>
      </c>
      <c r="G567" s="40">
        <f t="shared" ref="G567:K567" si="235">SUM(G568:G571)</f>
        <v>0</v>
      </c>
      <c r="H567" s="40">
        <f t="shared" si="235"/>
        <v>0</v>
      </c>
      <c r="I567" s="40">
        <f t="shared" si="235"/>
        <v>4488.43</v>
      </c>
      <c r="J567" s="40">
        <f t="shared" si="235"/>
        <v>0</v>
      </c>
      <c r="K567" s="40">
        <f t="shared" si="235"/>
        <v>0</v>
      </c>
    </row>
    <row r="568" spans="1:12" ht="53.4" x14ac:dyDescent="0.3">
      <c r="A568" s="126"/>
      <c r="B568" s="126"/>
      <c r="C568" s="126"/>
      <c r="D568" s="41" t="s">
        <v>40</v>
      </c>
      <c r="E568" s="42">
        <f t="shared" si="234"/>
        <v>69.72</v>
      </c>
      <c r="F568" s="40">
        <v>0</v>
      </c>
      <c r="G568" s="40">
        <v>0</v>
      </c>
      <c r="H568" s="40">
        <v>0</v>
      </c>
      <c r="I568" s="40">
        <v>69.72</v>
      </c>
      <c r="J568" s="51">
        <v>0</v>
      </c>
      <c r="K568" s="40">
        <v>0</v>
      </c>
    </row>
    <row r="569" spans="1:12" ht="66.599999999999994" x14ac:dyDescent="0.3">
      <c r="A569" s="126"/>
      <c r="B569" s="126"/>
      <c r="C569" s="126"/>
      <c r="D569" s="41" t="s">
        <v>41</v>
      </c>
      <c r="E569" s="42">
        <f t="shared" si="234"/>
        <v>4418.71</v>
      </c>
      <c r="F569" s="40">
        <v>0</v>
      </c>
      <c r="G569" s="40">
        <f t="shared" ref="G569" si="236">G579+G584+G594+G599+G604+G609+G614+G619</f>
        <v>0</v>
      </c>
      <c r="H569" s="40">
        <v>0</v>
      </c>
      <c r="I569" s="40">
        <v>4418.71</v>
      </c>
      <c r="J569" s="51">
        <v>0</v>
      </c>
      <c r="K569" s="40">
        <f t="shared" ref="K569" si="237">K579+K584+K594+K599+K604+K609+K614+K619</f>
        <v>0</v>
      </c>
    </row>
    <row r="570" spans="1:12" ht="53.4" x14ac:dyDescent="0.3">
      <c r="A570" s="126"/>
      <c r="B570" s="126"/>
      <c r="C570" s="126"/>
      <c r="D570" s="41" t="s">
        <v>42</v>
      </c>
      <c r="E570" s="42">
        <f t="shared" si="234"/>
        <v>0</v>
      </c>
      <c r="F570" s="40">
        <f t="shared" ref="F570:H570" si="238">F580+F585+F595+F600+F605+F610+F615+F620</f>
        <v>0</v>
      </c>
      <c r="G570" s="40">
        <f t="shared" si="238"/>
        <v>0</v>
      </c>
      <c r="H570" s="40">
        <f t="shared" si="238"/>
        <v>0</v>
      </c>
      <c r="I570" s="40">
        <v>0</v>
      </c>
      <c r="J570" s="40">
        <f t="shared" ref="J570:K570" si="239">J580+J585+J595+J600+J605+J610+J615+J620</f>
        <v>0</v>
      </c>
      <c r="K570" s="40">
        <f t="shared" si="239"/>
        <v>0</v>
      </c>
    </row>
    <row r="571" spans="1:12" ht="66.599999999999994" x14ac:dyDescent="0.3">
      <c r="A571" s="127"/>
      <c r="B571" s="127"/>
      <c r="C571" s="127"/>
      <c r="D571" s="41" t="s">
        <v>43</v>
      </c>
      <c r="E571" s="42">
        <f t="shared" si="234"/>
        <v>0</v>
      </c>
      <c r="F571" s="40">
        <f t="shared" ref="F571:H571" si="240">F581+F586+F596+F601+F606+F611+F616+F621</f>
        <v>0</v>
      </c>
      <c r="G571" s="40">
        <f t="shared" si="240"/>
        <v>0</v>
      </c>
      <c r="H571" s="40">
        <f t="shared" si="240"/>
        <v>0</v>
      </c>
      <c r="I571" s="40">
        <v>0</v>
      </c>
      <c r="J571" s="40">
        <f t="shared" ref="J571:K571" si="241">J581+J586+J596+J601+J606+J611+J616+J621</f>
        <v>0</v>
      </c>
      <c r="K571" s="40">
        <f t="shared" si="241"/>
        <v>0</v>
      </c>
    </row>
    <row r="572" spans="1:12" ht="15.6" customHeight="1" x14ac:dyDescent="0.3">
      <c r="A572" s="123" t="s">
        <v>304</v>
      </c>
      <c r="B572" s="123" t="s">
        <v>331</v>
      </c>
      <c r="C572" s="123" t="s">
        <v>70</v>
      </c>
      <c r="D572" s="39" t="s">
        <v>45</v>
      </c>
      <c r="E572" s="42">
        <f t="shared" si="229"/>
        <v>37081.83</v>
      </c>
      <c r="F572" s="40">
        <f>SUM(F573:F576)</f>
        <v>0</v>
      </c>
      <c r="G572" s="40">
        <f t="shared" ref="G572:K572" si="242">SUM(G573:G576)</f>
        <v>0</v>
      </c>
      <c r="H572" s="40">
        <f t="shared" si="242"/>
        <v>0</v>
      </c>
      <c r="I572" s="40">
        <f t="shared" si="242"/>
        <v>21490.260000000002</v>
      </c>
      <c r="J572" s="40">
        <f t="shared" si="242"/>
        <v>0</v>
      </c>
      <c r="K572" s="40">
        <f t="shared" si="242"/>
        <v>15591.57</v>
      </c>
      <c r="L572" s="30"/>
    </row>
    <row r="573" spans="1:12" ht="53.4" x14ac:dyDescent="0.3">
      <c r="A573" s="126"/>
      <c r="B573" s="126"/>
      <c r="C573" s="126"/>
      <c r="D573" s="41" t="s">
        <v>40</v>
      </c>
      <c r="E573" s="42">
        <f t="shared" si="229"/>
        <v>30193.59</v>
      </c>
      <c r="F573" s="40">
        <v>0</v>
      </c>
      <c r="G573" s="40">
        <v>0</v>
      </c>
      <c r="H573" s="40">
        <v>0</v>
      </c>
      <c r="I573" s="40">
        <v>14602.02</v>
      </c>
      <c r="J573" s="51">
        <v>0</v>
      </c>
      <c r="K573" s="40">
        <v>15591.57</v>
      </c>
      <c r="L573" s="30"/>
    </row>
    <row r="574" spans="1:12" ht="66.599999999999994" x14ac:dyDescent="0.3">
      <c r="A574" s="126"/>
      <c r="B574" s="126"/>
      <c r="C574" s="126"/>
      <c r="D574" s="41" t="s">
        <v>41</v>
      </c>
      <c r="E574" s="42">
        <f t="shared" si="229"/>
        <v>6888.24</v>
      </c>
      <c r="F574" s="40">
        <v>0</v>
      </c>
      <c r="G574" s="40">
        <f t="shared" ref="G574:K574" si="243">G584+G589+G599+G604+G609+G614+G619+G624</f>
        <v>0</v>
      </c>
      <c r="H574" s="40">
        <f t="shared" si="243"/>
        <v>0</v>
      </c>
      <c r="I574" s="40">
        <v>6888.24</v>
      </c>
      <c r="J574" s="40">
        <f t="shared" si="243"/>
        <v>0</v>
      </c>
      <c r="K574" s="40">
        <f t="shared" si="243"/>
        <v>0</v>
      </c>
      <c r="L574" s="30"/>
    </row>
    <row r="575" spans="1:12" ht="53.4" x14ac:dyDescent="0.3">
      <c r="A575" s="126"/>
      <c r="B575" s="126"/>
      <c r="C575" s="126"/>
      <c r="D575" s="41" t="s">
        <v>42</v>
      </c>
      <c r="E575" s="42">
        <f t="shared" si="229"/>
        <v>0</v>
      </c>
      <c r="F575" s="40">
        <f t="shared" ref="F575:K575" si="244">F585+F590+F600+F605+F610+F615+F620+F625</f>
        <v>0</v>
      </c>
      <c r="G575" s="40">
        <f t="shared" si="244"/>
        <v>0</v>
      </c>
      <c r="H575" s="40">
        <f t="shared" si="244"/>
        <v>0</v>
      </c>
      <c r="I575" s="40">
        <v>0</v>
      </c>
      <c r="J575" s="40">
        <f t="shared" si="244"/>
        <v>0</v>
      </c>
      <c r="K575" s="40">
        <f t="shared" si="244"/>
        <v>0</v>
      </c>
      <c r="L575" s="30"/>
    </row>
    <row r="576" spans="1:12" ht="66.599999999999994" x14ac:dyDescent="0.3">
      <c r="A576" s="127"/>
      <c r="B576" s="127"/>
      <c r="C576" s="127"/>
      <c r="D576" s="41" t="s">
        <v>43</v>
      </c>
      <c r="E576" s="42">
        <f t="shared" si="229"/>
        <v>0</v>
      </c>
      <c r="F576" s="40">
        <f t="shared" ref="F576:K576" si="245">F586+F591+F601+F606+F611+F616+F621+F626</f>
        <v>0</v>
      </c>
      <c r="G576" s="40">
        <f t="shared" si="245"/>
        <v>0</v>
      </c>
      <c r="H576" s="40">
        <f t="shared" si="245"/>
        <v>0</v>
      </c>
      <c r="I576" s="40">
        <v>0</v>
      </c>
      <c r="J576" s="40">
        <f t="shared" si="245"/>
        <v>0</v>
      </c>
      <c r="K576" s="40">
        <f t="shared" si="245"/>
        <v>0</v>
      </c>
      <c r="L576" s="30"/>
    </row>
    <row r="577" spans="1:12" ht="15" customHeight="1" x14ac:dyDescent="0.3">
      <c r="A577" s="128" t="s">
        <v>294</v>
      </c>
      <c r="B577" s="123" t="s">
        <v>300</v>
      </c>
      <c r="C577" s="123"/>
      <c r="D577" s="39" t="s">
        <v>45</v>
      </c>
      <c r="E577" s="42">
        <f t="shared" ref="E577:E581" si="246">F577+G577+H577+I577+J577+K577</f>
        <v>46975.92</v>
      </c>
      <c r="F577" s="32">
        <f>F578+F579+F580+F581</f>
        <v>0</v>
      </c>
      <c r="G577" s="48">
        <f t="shared" ref="G577:J577" si="247">G578+G579+G580+G581</f>
        <v>132.59</v>
      </c>
      <c r="H577" s="32">
        <f t="shared" si="247"/>
        <v>29646.260000000002</v>
      </c>
      <c r="I577" s="48">
        <f t="shared" si="247"/>
        <v>17197.07</v>
      </c>
      <c r="J577" s="48">
        <f t="shared" si="247"/>
        <v>0</v>
      </c>
      <c r="K577" s="48">
        <f>K578+K579+K580+K581</f>
        <v>0</v>
      </c>
      <c r="L577" s="30"/>
    </row>
    <row r="578" spans="1:12" ht="53.4" x14ac:dyDescent="0.3">
      <c r="A578" s="129"/>
      <c r="B578" s="126"/>
      <c r="C578" s="126"/>
      <c r="D578" s="41" t="s">
        <v>40</v>
      </c>
      <c r="E578" s="42">
        <f t="shared" si="246"/>
        <v>1069.46</v>
      </c>
      <c r="F578" s="35">
        <v>0</v>
      </c>
      <c r="G578" s="44">
        <v>132.59</v>
      </c>
      <c r="H578" s="44">
        <v>592.92999999999995</v>
      </c>
      <c r="I578" s="44">
        <v>343.94</v>
      </c>
      <c r="J578" s="44">
        <v>0</v>
      </c>
      <c r="K578" s="44">
        <v>0</v>
      </c>
      <c r="L578" s="30"/>
    </row>
    <row r="579" spans="1:12" ht="66.599999999999994" x14ac:dyDescent="0.3">
      <c r="A579" s="129"/>
      <c r="B579" s="126"/>
      <c r="C579" s="126"/>
      <c r="D579" s="41" t="s">
        <v>41</v>
      </c>
      <c r="E579" s="42">
        <f t="shared" si="246"/>
        <v>45906.460000000006</v>
      </c>
      <c r="F579" s="35">
        <v>0</v>
      </c>
      <c r="G579" s="44">
        <v>0</v>
      </c>
      <c r="H579" s="44">
        <v>29053.33</v>
      </c>
      <c r="I579" s="44">
        <v>16853.13</v>
      </c>
      <c r="J579" s="44">
        <v>0</v>
      </c>
      <c r="K579" s="44">
        <v>0</v>
      </c>
      <c r="L579" s="30"/>
    </row>
    <row r="580" spans="1:12" ht="53.4" x14ac:dyDescent="0.3">
      <c r="A580" s="129"/>
      <c r="B580" s="126"/>
      <c r="C580" s="126"/>
      <c r="D580" s="41" t="s">
        <v>42</v>
      </c>
      <c r="E580" s="42">
        <f t="shared" si="246"/>
        <v>0</v>
      </c>
      <c r="F580" s="35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30"/>
    </row>
    <row r="581" spans="1:12" ht="66.599999999999994" x14ac:dyDescent="0.3">
      <c r="A581" s="130"/>
      <c r="B581" s="127"/>
      <c r="C581" s="127"/>
      <c r="D581" s="41" t="s">
        <v>43</v>
      </c>
      <c r="E581" s="42">
        <f t="shared" si="246"/>
        <v>0</v>
      </c>
      <c r="F581" s="35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30"/>
    </row>
    <row r="582" spans="1:12" ht="15.6" customHeight="1" x14ac:dyDescent="0.3">
      <c r="A582" s="154" t="s">
        <v>334</v>
      </c>
      <c r="B582" s="119" t="s">
        <v>291</v>
      </c>
      <c r="C582" s="119"/>
      <c r="D582" s="59" t="s">
        <v>45</v>
      </c>
      <c r="E582" s="60">
        <f t="shared" si="229"/>
        <v>1874.41</v>
      </c>
      <c r="F582" s="64">
        <f>F583+F584+F585+F586</f>
        <v>510.20000000000005</v>
      </c>
      <c r="G582" s="64">
        <f t="shared" ref="G582:J582" si="248">G583+G584+G585+G586</f>
        <v>132.59</v>
      </c>
      <c r="H582" s="64">
        <f t="shared" si="248"/>
        <v>497.49</v>
      </c>
      <c r="I582" s="64">
        <f t="shared" si="248"/>
        <v>325.62</v>
      </c>
      <c r="J582" s="64">
        <f t="shared" si="248"/>
        <v>15</v>
      </c>
      <c r="K582" s="64">
        <f>K583+K584+K585+K586</f>
        <v>393.51</v>
      </c>
    </row>
    <row r="583" spans="1:12" ht="53.4" x14ac:dyDescent="0.3">
      <c r="A583" s="155"/>
      <c r="B583" s="132"/>
      <c r="C583" s="132"/>
      <c r="D583" s="62" t="s">
        <v>40</v>
      </c>
      <c r="E583" s="60">
        <f t="shared" si="229"/>
        <v>1369.31</v>
      </c>
      <c r="F583" s="65">
        <v>5.0999999999999996</v>
      </c>
      <c r="G583" s="65">
        <v>132.59</v>
      </c>
      <c r="H583" s="65">
        <v>497.49</v>
      </c>
      <c r="I583" s="65">
        <v>325.62</v>
      </c>
      <c r="J583" s="88">
        <v>15</v>
      </c>
      <c r="K583" s="65">
        <v>393.51</v>
      </c>
    </row>
    <row r="584" spans="1:12" ht="66.599999999999994" x14ac:dyDescent="0.3">
      <c r="A584" s="155"/>
      <c r="B584" s="132"/>
      <c r="C584" s="132"/>
      <c r="D584" s="62" t="s">
        <v>41</v>
      </c>
      <c r="E584" s="60">
        <f t="shared" si="229"/>
        <v>505.1</v>
      </c>
      <c r="F584" s="65">
        <v>505.1</v>
      </c>
      <c r="G584" s="65">
        <v>0</v>
      </c>
      <c r="H584" s="65">
        <v>0</v>
      </c>
      <c r="I584" s="65">
        <v>0</v>
      </c>
      <c r="J584" s="65">
        <v>0</v>
      </c>
      <c r="K584" s="65">
        <v>0</v>
      </c>
    </row>
    <row r="585" spans="1:12" ht="53.4" x14ac:dyDescent="0.3">
      <c r="A585" s="155"/>
      <c r="B585" s="132"/>
      <c r="C585" s="132"/>
      <c r="D585" s="62" t="s">
        <v>42</v>
      </c>
      <c r="E585" s="60">
        <f t="shared" si="229"/>
        <v>0</v>
      </c>
      <c r="F585" s="65">
        <v>0</v>
      </c>
      <c r="G585" s="65">
        <v>0</v>
      </c>
      <c r="H585" s="65">
        <v>0</v>
      </c>
      <c r="I585" s="65">
        <v>0</v>
      </c>
      <c r="J585" s="65">
        <v>0</v>
      </c>
      <c r="K585" s="65">
        <v>0</v>
      </c>
    </row>
    <row r="586" spans="1:12" ht="66.599999999999994" x14ac:dyDescent="0.3">
      <c r="A586" s="156"/>
      <c r="B586" s="133"/>
      <c r="C586" s="133"/>
      <c r="D586" s="62" t="s">
        <v>43</v>
      </c>
      <c r="E586" s="60">
        <f t="shared" si="229"/>
        <v>0</v>
      </c>
      <c r="F586" s="65">
        <v>0</v>
      </c>
      <c r="G586" s="65">
        <v>0</v>
      </c>
      <c r="H586" s="65">
        <v>0</v>
      </c>
      <c r="I586" s="65">
        <v>0</v>
      </c>
      <c r="J586" s="65">
        <v>0</v>
      </c>
      <c r="K586" s="65">
        <v>0</v>
      </c>
    </row>
    <row r="587" spans="1:12" hidden="1" x14ac:dyDescent="0.3">
      <c r="A587" s="128" t="s">
        <v>90</v>
      </c>
      <c r="B587" s="123" t="s">
        <v>190</v>
      </c>
      <c r="C587" s="123"/>
      <c r="D587" s="39" t="s">
        <v>45</v>
      </c>
      <c r="E587" s="42">
        <f t="shared" si="229"/>
        <v>0</v>
      </c>
      <c r="F587" s="32">
        <f t="shared" ref="F587:K587" si="249">F588+F589+F590+F591+F955</f>
        <v>0</v>
      </c>
      <c r="G587" s="48">
        <f t="shared" si="249"/>
        <v>0</v>
      </c>
      <c r="H587" s="48">
        <f t="shared" si="249"/>
        <v>0</v>
      </c>
      <c r="I587" s="48">
        <f t="shared" si="249"/>
        <v>0</v>
      </c>
      <c r="J587" s="48">
        <f t="shared" si="249"/>
        <v>0</v>
      </c>
      <c r="K587" s="48">
        <f t="shared" si="249"/>
        <v>0</v>
      </c>
    </row>
    <row r="588" spans="1:12" ht="53.4" hidden="1" x14ac:dyDescent="0.3">
      <c r="A588" s="129"/>
      <c r="B588" s="126"/>
      <c r="C588" s="126"/>
      <c r="D588" s="41" t="s">
        <v>40</v>
      </c>
      <c r="E588" s="42">
        <f t="shared" si="229"/>
        <v>0</v>
      </c>
      <c r="F588" s="35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</row>
    <row r="589" spans="1:12" ht="66.599999999999994" hidden="1" x14ac:dyDescent="0.3">
      <c r="A589" s="129"/>
      <c r="B589" s="126"/>
      <c r="C589" s="126"/>
      <c r="D589" s="41" t="s">
        <v>41</v>
      </c>
      <c r="E589" s="42">
        <f t="shared" si="229"/>
        <v>0</v>
      </c>
      <c r="F589" s="35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</row>
    <row r="590" spans="1:12" ht="53.4" hidden="1" x14ac:dyDescent="0.3">
      <c r="A590" s="129"/>
      <c r="B590" s="126"/>
      <c r="C590" s="126"/>
      <c r="D590" s="41" t="s">
        <v>42</v>
      </c>
      <c r="E590" s="42">
        <f t="shared" si="229"/>
        <v>0</v>
      </c>
      <c r="F590" s="35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</row>
    <row r="591" spans="1:12" ht="66.599999999999994" hidden="1" x14ac:dyDescent="0.3">
      <c r="A591" s="130"/>
      <c r="B591" s="127"/>
      <c r="C591" s="127"/>
      <c r="D591" s="41" t="s">
        <v>43</v>
      </c>
      <c r="E591" s="42">
        <f t="shared" si="229"/>
        <v>0</v>
      </c>
      <c r="F591" s="35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</row>
    <row r="592" spans="1:12" ht="15.6" hidden="1" customHeight="1" x14ac:dyDescent="0.3">
      <c r="A592" s="128" t="s">
        <v>92</v>
      </c>
      <c r="B592" s="123" t="s">
        <v>191</v>
      </c>
      <c r="C592" s="123"/>
      <c r="D592" s="39" t="s">
        <v>45</v>
      </c>
      <c r="E592" s="42">
        <f t="shared" si="229"/>
        <v>0</v>
      </c>
      <c r="F592" s="32">
        <f t="shared" ref="F592:K592" si="250">F593+F594+F595+F596+F960</f>
        <v>0</v>
      </c>
      <c r="G592" s="48">
        <f t="shared" si="250"/>
        <v>0</v>
      </c>
      <c r="H592" s="48">
        <f t="shared" si="250"/>
        <v>0</v>
      </c>
      <c r="I592" s="48">
        <f t="shared" si="250"/>
        <v>0</v>
      </c>
      <c r="J592" s="48">
        <f t="shared" si="250"/>
        <v>0</v>
      </c>
      <c r="K592" s="48">
        <f t="shared" si="250"/>
        <v>0</v>
      </c>
    </row>
    <row r="593" spans="1:11" ht="53.4" hidden="1" x14ac:dyDescent="0.3">
      <c r="A593" s="129"/>
      <c r="B593" s="126"/>
      <c r="C593" s="126"/>
      <c r="D593" s="41" t="s">
        <v>40</v>
      </c>
      <c r="E593" s="42">
        <f t="shared" si="229"/>
        <v>0</v>
      </c>
      <c r="F593" s="35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</row>
    <row r="594" spans="1:11" ht="66.599999999999994" hidden="1" x14ac:dyDescent="0.3">
      <c r="A594" s="129"/>
      <c r="B594" s="126"/>
      <c r="C594" s="126"/>
      <c r="D594" s="41" t="s">
        <v>41</v>
      </c>
      <c r="E594" s="42">
        <f t="shared" si="229"/>
        <v>0</v>
      </c>
      <c r="F594" s="35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</row>
    <row r="595" spans="1:11" ht="53.4" hidden="1" x14ac:dyDescent="0.3">
      <c r="A595" s="129"/>
      <c r="B595" s="126"/>
      <c r="C595" s="126"/>
      <c r="D595" s="41" t="s">
        <v>42</v>
      </c>
      <c r="E595" s="42">
        <f t="shared" si="229"/>
        <v>0</v>
      </c>
      <c r="F595" s="35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</row>
    <row r="596" spans="1:11" ht="66.599999999999994" hidden="1" x14ac:dyDescent="0.3">
      <c r="A596" s="130"/>
      <c r="B596" s="127"/>
      <c r="C596" s="127"/>
      <c r="D596" s="41" t="s">
        <v>43</v>
      </c>
      <c r="E596" s="42">
        <f t="shared" si="229"/>
        <v>0</v>
      </c>
      <c r="F596" s="35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</row>
    <row r="597" spans="1:11" ht="15.6" hidden="1" customHeight="1" x14ac:dyDescent="0.3">
      <c r="A597" s="128" t="s">
        <v>94</v>
      </c>
      <c r="B597" s="123" t="s">
        <v>192</v>
      </c>
      <c r="C597" s="123"/>
      <c r="D597" s="39" t="s">
        <v>45</v>
      </c>
      <c r="E597" s="42">
        <f t="shared" si="229"/>
        <v>0</v>
      </c>
      <c r="F597" s="32">
        <f t="shared" ref="F597:K597" si="251">F598+F599+F600+F601+F965</f>
        <v>0</v>
      </c>
      <c r="G597" s="48">
        <f t="shared" si="251"/>
        <v>0</v>
      </c>
      <c r="H597" s="48">
        <f t="shared" si="251"/>
        <v>0</v>
      </c>
      <c r="I597" s="48">
        <f t="shared" si="251"/>
        <v>0</v>
      </c>
      <c r="J597" s="48">
        <f t="shared" si="251"/>
        <v>0</v>
      </c>
      <c r="K597" s="48">
        <f t="shared" si="251"/>
        <v>0</v>
      </c>
    </row>
    <row r="598" spans="1:11" ht="53.4" hidden="1" x14ac:dyDescent="0.3">
      <c r="A598" s="129"/>
      <c r="B598" s="126"/>
      <c r="C598" s="126"/>
      <c r="D598" s="41" t="s">
        <v>40</v>
      </c>
      <c r="E598" s="42">
        <f t="shared" si="229"/>
        <v>0</v>
      </c>
      <c r="F598" s="35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</row>
    <row r="599" spans="1:11" ht="66.599999999999994" hidden="1" x14ac:dyDescent="0.3">
      <c r="A599" s="129"/>
      <c r="B599" s="126"/>
      <c r="C599" s="126"/>
      <c r="D599" s="41" t="s">
        <v>41</v>
      </c>
      <c r="E599" s="42">
        <f t="shared" si="229"/>
        <v>0</v>
      </c>
      <c r="F599" s="35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</row>
    <row r="600" spans="1:11" ht="53.4" hidden="1" x14ac:dyDescent="0.3">
      <c r="A600" s="129"/>
      <c r="B600" s="126"/>
      <c r="C600" s="126"/>
      <c r="D600" s="41" t="s">
        <v>42</v>
      </c>
      <c r="E600" s="42">
        <f t="shared" si="229"/>
        <v>0</v>
      </c>
      <c r="F600" s="35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</row>
    <row r="601" spans="1:11" ht="66.599999999999994" hidden="1" x14ac:dyDescent="0.3">
      <c r="A601" s="130"/>
      <c r="B601" s="127"/>
      <c r="C601" s="127"/>
      <c r="D601" s="41" t="s">
        <v>43</v>
      </c>
      <c r="E601" s="42">
        <f t="shared" si="229"/>
        <v>0</v>
      </c>
      <c r="F601" s="35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</row>
    <row r="602" spans="1:11" hidden="1" x14ac:dyDescent="0.3">
      <c r="A602" s="128" t="s">
        <v>96</v>
      </c>
      <c r="B602" s="123" t="s">
        <v>193</v>
      </c>
      <c r="C602" s="123"/>
      <c r="D602" s="39" t="s">
        <v>45</v>
      </c>
      <c r="E602" s="42">
        <f t="shared" si="229"/>
        <v>0</v>
      </c>
      <c r="F602" s="32">
        <f t="shared" ref="F602:K602" si="252">F603+F604+F605+F606+F970</f>
        <v>0</v>
      </c>
      <c r="G602" s="48">
        <f t="shared" si="252"/>
        <v>0</v>
      </c>
      <c r="H602" s="48">
        <f t="shared" si="252"/>
        <v>0</v>
      </c>
      <c r="I602" s="48">
        <f t="shared" si="252"/>
        <v>0</v>
      </c>
      <c r="J602" s="48">
        <f t="shared" si="252"/>
        <v>0</v>
      </c>
      <c r="K602" s="48">
        <f t="shared" si="252"/>
        <v>0</v>
      </c>
    </row>
    <row r="603" spans="1:11" ht="53.4" hidden="1" x14ac:dyDescent="0.3">
      <c r="A603" s="129"/>
      <c r="B603" s="126"/>
      <c r="C603" s="126"/>
      <c r="D603" s="41" t="s">
        <v>40</v>
      </c>
      <c r="E603" s="42">
        <f t="shared" si="229"/>
        <v>0</v>
      </c>
      <c r="F603" s="35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</row>
    <row r="604" spans="1:11" ht="66.599999999999994" hidden="1" x14ac:dyDescent="0.3">
      <c r="A604" s="129"/>
      <c r="B604" s="126"/>
      <c r="C604" s="126"/>
      <c r="D604" s="41" t="s">
        <v>41</v>
      </c>
      <c r="E604" s="42">
        <f t="shared" si="229"/>
        <v>0</v>
      </c>
      <c r="F604" s="35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</row>
    <row r="605" spans="1:11" ht="53.4" hidden="1" x14ac:dyDescent="0.3">
      <c r="A605" s="129"/>
      <c r="B605" s="126"/>
      <c r="C605" s="126"/>
      <c r="D605" s="41" t="s">
        <v>42</v>
      </c>
      <c r="E605" s="42">
        <f t="shared" si="229"/>
        <v>0</v>
      </c>
      <c r="F605" s="35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</row>
    <row r="606" spans="1:11" ht="66.599999999999994" hidden="1" x14ac:dyDescent="0.3">
      <c r="A606" s="130"/>
      <c r="B606" s="127"/>
      <c r="C606" s="127"/>
      <c r="D606" s="41" t="s">
        <v>43</v>
      </c>
      <c r="E606" s="42">
        <f t="shared" si="229"/>
        <v>0</v>
      </c>
      <c r="F606" s="35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</row>
    <row r="607" spans="1:11" hidden="1" x14ac:dyDescent="0.3">
      <c r="A607" s="128" t="s">
        <v>195</v>
      </c>
      <c r="B607" s="123" t="s">
        <v>194</v>
      </c>
      <c r="C607" s="123"/>
      <c r="D607" s="39" t="s">
        <v>45</v>
      </c>
      <c r="E607" s="42">
        <f t="shared" si="229"/>
        <v>0</v>
      </c>
      <c r="F607" s="32">
        <f t="shared" ref="F607:K607" si="253">F608+F609+F610+F611+F975</f>
        <v>0</v>
      </c>
      <c r="G607" s="48">
        <f t="shared" si="253"/>
        <v>0</v>
      </c>
      <c r="H607" s="48">
        <f t="shared" si="253"/>
        <v>0</v>
      </c>
      <c r="I607" s="48">
        <f t="shared" si="253"/>
        <v>0</v>
      </c>
      <c r="J607" s="48">
        <f t="shared" si="253"/>
        <v>0</v>
      </c>
      <c r="K607" s="48">
        <f t="shared" si="253"/>
        <v>0</v>
      </c>
    </row>
    <row r="608" spans="1:11" ht="53.4" hidden="1" x14ac:dyDescent="0.3">
      <c r="A608" s="129"/>
      <c r="B608" s="126"/>
      <c r="C608" s="126"/>
      <c r="D608" s="41" t="s">
        <v>40</v>
      </c>
      <c r="E608" s="42">
        <f t="shared" si="229"/>
        <v>0</v>
      </c>
      <c r="F608" s="35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</row>
    <row r="609" spans="1:11" ht="66.599999999999994" hidden="1" x14ac:dyDescent="0.3">
      <c r="A609" s="129"/>
      <c r="B609" s="126"/>
      <c r="C609" s="126"/>
      <c r="D609" s="41" t="s">
        <v>41</v>
      </c>
      <c r="E609" s="42">
        <f t="shared" si="229"/>
        <v>0</v>
      </c>
      <c r="F609" s="35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</row>
    <row r="610" spans="1:11" ht="53.4" hidden="1" x14ac:dyDescent="0.3">
      <c r="A610" s="129"/>
      <c r="B610" s="126"/>
      <c r="C610" s="126"/>
      <c r="D610" s="41" t="s">
        <v>42</v>
      </c>
      <c r="E610" s="42">
        <f t="shared" si="229"/>
        <v>0</v>
      </c>
      <c r="F610" s="35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</row>
    <row r="611" spans="1:11" ht="66.599999999999994" hidden="1" x14ac:dyDescent="0.3">
      <c r="A611" s="130"/>
      <c r="B611" s="127"/>
      <c r="C611" s="127"/>
      <c r="D611" s="41" t="s">
        <v>43</v>
      </c>
      <c r="E611" s="42">
        <f t="shared" si="229"/>
        <v>0</v>
      </c>
      <c r="F611" s="35">
        <v>0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</row>
    <row r="612" spans="1:11" hidden="1" x14ac:dyDescent="0.3">
      <c r="A612" s="128" t="s">
        <v>197</v>
      </c>
      <c r="B612" s="123" t="s">
        <v>196</v>
      </c>
      <c r="C612" s="123"/>
      <c r="D612" s="39" t="s">
        <v>45</v>
      </c>
      <c r="E612" s="42">
        <f t="shared" si="229"/>
        <v>0</v>
      </c>
      <c r="F612" s="32">
        <f t="shared" ref="F612:K612" si="254">F613+F614+F615+F616+F980</f>
        <v>0</v>
      </c>
      <c r="G612" s="48">
        <f t="shared" si="254"/>
        <v>0</v>
      </c>
      <c r="H612" s="48">
        <f t="shared" si="254"/>
        <v>0</v>
      </c>
      <c r="I612" s="48">
        <f t="shared" si="254"/>
        <v>0</v>
      </c>
      <c r="J612" s="48">
        <f t="shared" si="254"/>
        <v>0</v>
      </c>
      <c r="K612" s="48">
        <f t="shared" si="254"/>
        <v>0</v>
      </c>
    </row>
    <row r="613" spans="1:11" ht="53.4" hidden="1" x14ac:dyDescent="0.3">
      <c r="A613" s="129"/>
      <c r="B613" s="126"/>
      <c r="C613" s="126"/>
      <c r="D613" s="41" t="s">
        <v>40</v>
      </c>
      <c r="E613" s="42">
        <f t="shared" si="229"/>
        <v>0</v>
      </c>
      <c r="F613" s="35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</row>
    <row r="614" spans="1:11" ht="66.599999999999994" hidden="1" x14ac:dyDescent="0.3">
      <c r="A614" s="129"/>
      <c r="B614" s="126"/>
      <c r="C614" s="126"/>
      <c r="D614" s="41" t="s">
        <v>41</v>
      </c>
      <c r="E614" s="42">
        <f t="shared" si="229"/>
        <v>0</v>
      </c>
      <c r="F614" s="35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</row>
    <row r="615" spans="1:11" ht="53.4" hidden="1" x14ac:dyDescent="0.3">
      <c r="A615" s="129"/>
      <c r="B615" s="126"/>
      <c r="C615" s="126"/>
      <c r="D615" s="41" t="s">
        <v>42</v>
      </c>
      <c r="E615" s="42">
        <f t="shared" si="229"/>
        <v>0</v>
      </c>
      <c r="F615" s="35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</row>
    <row r="616" spans="1:11" ht="66.599999999999994" hidden="1" x14ac:dyDescent="0.3">
      <c r="A616" s="130"/>
      <c r="B616" s="127"/>
      <c r="C616" s="127"/>
      <c r="D616" s="41" t="s">
        <v>43</v>
      </c>
      <c r="E616" s="42">
        <f t="shared" si="229"/>
        <v>0</v>
      </c>
      <c r="F616" s="35">
        <v>0</v>
      </c>
      <c r="G616" s="44">
        <v>0</v>
      </c>
      <c r="H616" s="44">
        <v>0</v>
      </c>
      <c r="I616" s="44">
        <v>0</v>
      </c>
      <c r="J616" s="44">
        <v>0</v>
      </c>
      <c r="K616" s="44">
        <v>0</v>
      </c>
    </row>
    <row r="617" spans="1:11" hidden="1" x14ac:dyDescent="0.3">
      <c r="A617" s="128" t="s">
        <v>199</v>
      </c>
      <c r="B617" s="123" t="s">
        <v>198</v>
      </c>
      <c r="C617" s="123"/>
      <c r="D617" s="39" t="s">
        <v>45</v>
      </c>
      <c r="E617" s="42">
        <f t="shared" si="229"/>
        <v>0</v>
      </c>
      <c r="F617" s="32">
        <f t="shared" ref="F617:K617" si="255">F618+F619+F620+F621+F985</f>
        <v>0</v>
      </c>
      <c r="G617" s="48">
        <f t="shared" si="255"/>
        <v>0</v>
      </c>
      <c r="H617" s="48">
        <f t="shared" si="255"/>
        <v>0</v>
      </c>
      <c r="I617" s="48">
        <f t="shared" si="255"/>
        <v>0</v>
      </c>
      <c r="J617" s="48">
        <f t="shared" si="255"/>
        <v>0</v>
      </c>
      <c r="K617" s="48">
        <f t="shared" si="255"/>
        <v>0</v>
      </c>
    </row>
    <row r="618" spans="1:11" ht="53.4" hidden="1" x14ac:dyDescent="0.3">
      <c r="A618" s="129"/>
      <c r="B618" s="126"/>
      <c r="C618" s="126"/>
      <c r="D618" s="41" t="s">
        <v>40</v>
      </c>
      <c r="E618" s="42">
        <f t="shared" ref="E618:E728" si="256">F618+G618+H618+I618+J618+K618</f>
        <v>0</v>
      </c>
      <c r="F618" s="35">
        <v>0</v>
      </c>
      <c r="G618" s="44">
        <v>0</v>
      </c>
      <c r="H618" s="44">
        <v>0</v>
      </c>
      <c r="I618" s="44">
        <v>0</v>
      </c>
      <c r="J618" s="44">
        <v>0</v>
      </c>
      <c r="K618" s="44">
        <v>0</v>
      </c>
    </row>
    <row r="619" spans="1:11" ht="66.599999999999994" hidden="1" x14ac:dyDescent="0.3">
      <c r="A619" s="129"/>
      <c r="B619" s="126"/>
      <c r="C619" s="126"/>
      <c r="D619" s="41" t="s">
        <v>41</v>
      </c>
      <c r="E619" s="42">
        <f t="shared" si="256"/>
        <v>0</v>
      </c>
      <c r="F619" s="35">
        <v>0</v>
      </c>
      <c r="G619" s="44">
        <v>0</v>
      </c>
      <c r="H619" s="44">
        <v>0</v>
      </c>
      <c r="I619" s="44">
        <v>0</v>
      </c>
      <c r="J619" s="44">
        <v>0</v>
      </c>
      <c r="K619" s="44">
        <v>0</v>
      </c>
    </row>
    <row r="620" spans="1:11" ht="53.4" hidden="1" x14ac:dyDescent="0.3">
      <c r="A620" s="129"/>
      <c r="B620" s="126"/>
      <c r="C620" s="126"/>
      <c r="D620" s="41" t="s">
        <v>42</v>
      </c>
      <c r="E620" s="42">
        <f t="shared" si="256"/>
        <v>0</v>
      </c>
      <c r="F620" s="35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</row>
    <row r="621" spans="1:11" ht="66.599999999999994" hidden="1" x14ac:dyDescent="0.3">
      <c r="A621" s="130"/>
      <c r="B621" s="127"/>
      <c r="C621" s="127"/>
      <c r="D621" s="41" t="s">
        <v>43</v>
      </c>
      <c r="E621" s="42">
        <f t="shared" si="256"/>
        <v>0</v>
      </c>
      <c r="F621" s="35">
        <v>0</v>
      </c>
      <c r="G621" s="44">
        <v>0</v>
      </c>
      <c r="H621" s="44">
        <v>0</v>
      </c>
      <c r="I621" s="44">
        <v>0</v>
      </c>
      <c r="J621" s="44">
        <v>0</v>
      </c>
      <c r="K621" s="44">
        <v>0</v>
      </c>
    </row>
    <row r="622" spans="1:11" hidden="1" x14ac:dyDescent="0.3">
      <c r="A622" s="128" t="s">
        <v>201</v>
      </c>
      <c r="B622" s="123" t="s">
        <v>200</v>
      </c>
      <c r="C622" s="123"/>
      <c r="D622" s="39" t="s">
        <v>45</v>
      </c>
      <c r="E622" s="42">
        <f t="shared" si="256"/>
        <v>0</v>
      </c>
      <c r="F622" s="32">
        <f t="shared" ref="F622:K622" si="257">F623+F624+F625+F626+F990</f>
        <v>0</v>
      </c>
      <c r="G622" s="48">
        <f t="shared" si="257"/>
        <v>0</v>
      </c>
      <c r="H622" s="48">
        <f t="shared" si="257"/>
        <v>0</v>
      </c>
      <c r="I622" s="48">
        <f t="shared" si="257"/>
        <v>0</v>
      </c>
      <c r="J622" s="48">
        <f t="shared" si="257"/>
        <v>0</v>
      </c>
      <c r="K622" s="48">
        <f t="shared" si="257"/>
        <v>0</v>
      </c>
    </row>
    <row r="623" spans="1:11" ht="53.4" hidden="1" x14ac:dyDescent="0.3">
      <c r="A623" s="129"/>
      <c r="B623" s="126"/>
      <c r="C623" s="126"/>
      <c r="D623" s="41" t="s">
        <v>40</v>
      </c>
      <c r="E623" s="42">
        <f t="shared" si="256"/>
        <v>0</v>
      </c>
      <c r="F623" s="35">
        <v>0</v>
      </c>
      <c r="G623" s="44">
        <v>0</v>
      </c>
      <c r="H623" s="44">
        <v>0</v>
      </c>
      <c r="I623" s="44">
        <v>0</v>
      </c>
      <c r="J623" s="44">
        <v>0</v>
      </c>
      <c r="K623" s="44">
        <v>0</v>
      </c>
    </row>
    <row r="624" spans="1:11" ht="66.599999999999994" hidden="1" x14ac:dyDescent="0.3">
      <c r="A624" s="129"/>
      <c r="B624" s="126"/>
      <c r="C624" s="126"/>
      <c r="D624" s="41" t="s">
        <v>41</v>
      </c>
      <c r="E624" s="42">
        <f t="shared" si="256"/>
        <v>0</v>
      </c>
      <c r="F624" s="35"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</row>
    <row r="625" spans="1:11" ht="53.4" hidden="1" x14ac:dyDescent="0.3">
      <c r="A625" s="129"/>
      <c r="B625" s="126"/>
      <c r="C625" s="126"/>
      <c r="D625" s="41" t="s">
        <v>42</v>
      </c>
      <c r="E625" s="42">
        <f t="shared" si="256"/>
        <v>0</v>
      </c>
      <c r="F625" s="35">
        <v>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</row>
    <row r="626" spans="1:11" ht="66.599999999999994" hidden="1" x14ac:dyDescent="0.3">
      <c r="A626" s="130"/>
      <c r="B626" s="127"/>
      <c r="C626" s="127"/>
      <c r="D626" s="41" t="s">
        <v>43</v>
      </c>
      <c r="E626" s="42">
        <f t="shared" si="256"/>
        <v>0</v>
      </c>
      <c r="F626" s="35">
        <v>0</v>
      </c>
      <c r="G626" s="44">
        <v>0</v>
      </c>
      <c r="H626" s="44">
        <v>0</v>
      </c>
      <c r="I626" s="44">
        <v>0</v>
      </c>
      <c r="J626" s="44">
        <v>0</v>
      </c>
      <c r="K626" s="44">
        <v>0</v>
      </c>
    </row>
    <row r="627" spans="1:11" x14ac:dyDescent="0.3">
      <c r="A627" s="151" t="s">
        <v>333</v>
      </c>
      <c r="B627" s="151" t="s">
        <v>301</v>
      </c>
      <c r="C627" s="151" t="s">
        <v>71</v>
      </c>
      <c r="D627" s="74" t="s">
        <v>45</v>
      </c>
      <c r="E627" s="60">
        <f t="shared" si="256"/>
        <v>2077.7799999999997</v>
      </c>
      <c r="F627" s="61">
        <f>SUM(F628:F631)</f>
        <v>1007.5799999999999</v>
      </c>
      <c r="G627" s="61">
        <f t="shared" ref="G627:K627" si="258">SUM(G628:G631)</f>
        <v>191.11</v>
      </c>
      <c r="H627" s="61">
        <f t="shared" si="258"/>
        <v>526.1</v>
      </c>
      <c r="I627" s="61">
        <f t="shared" si="258"/>
        <v>133</v>
      </c>
      <c r="J627" s="61">
        <f t="shared" si="258"/>
        <v>219.99</v>
      </c>
      <c r="K627" s="61">
        <f t="shared" si="258"/>
        <v>0</v>
      </c>
    </row>
    <row r="628" spans="1:11" ht="53.4" x14ac:dyDescent="0.3">
      <c r="A628" s="151"/>
      <c r="B628" s="151"/>
      <c r="C628" s="151"/>
      <c r="D628" s="62" t="s">
        <v>40</v>
      </c>
      <c r="E628" s="60">
        <f t="shared" si="256"/>
        <v>1152.8000000000002</v>
      </c>
      <c r="F628" s="61">
        <v>139.44</v>
      </c>
      <c r="G628" s="61">
        <v>134.27000000000001</v>
      </c>
      <c r="H628" s="61">
        <v>526.1</v>
      </c>
      <c r="I628" s="61">
        <v>133</v>
      </c>
      <c r="J628" s="87">
        <v>219.99</v>
      </c>
      <c r="K628" s="61">
        <v>0</v>
      </c>
    </row>
    <row r="629" spans="1:11" ht="66.599999999999994" x14ac:dyDescent="0.3">
      <c r="A629" s="151"/>
      <c r="B629" s="151"/>
      <c r="C629" s="151"/>
      <c r="D629" s="62" t="s">
        <v>41</v>
      </c>
      <c r="E629" s="60">
        <f t="shared" si="256"/>
        <v>924.98</v>
      </c>
      <c r="F629" s="61">
        <v>868.14</v>
      </c>
      <c r="G629" s="61">
        <v>56.84</v>
      </c>
      <c r="H629" s="61">
        <v>0</v>
      </c>
      <c r="I629" s="61">
        <v>0</v>
      </c>
      <c r="J629" s="61">
        <v>0</v>
      </c>
      <c r="K629" s="61">
        <v>0</v>
      </c>
    </row>
    <row r="630" spans="1:11" ht="53.4" x14ac:dyDescent="0.3">
      <c r="A630" s="151"/>
      <c r="B630" s="151"/>
      <c r="C630" s="151"/>
      <c r="D630" s="62" t="s">
        <v>42</v>
      </c>
      <c r="E630" s="60">
        <f t="shared" si="256"/>
        <v>0</v>
      </c>
      <c r="F630" s="61">
        <v>0</v>
      </c>
      <c r="G630" s="61">
        <v>0</v>
      </c>
      <c r="H630" s="61">
        <v>0</v>
      </c>
      <c r="I630" s="61">
        <v>0</v>
      </c>
      <c r="J630" s="61">
        <v>0</v>
      </c>
      <c r="K630" s="61">
        <v>0</v>
      </c>
    </row>
    <row r="631" spans="1:11" ht="66.599999999999994" x14ac:dyDescent="0.3">
      <c r="A631" s="151"/>
      <c r="B631" s="151"/>
      <c r="C631" s="151"/>
      <c r="D631" s="62" t="s">
        <v>43</v>
      </c>
      <c r="E631" s="60">
        <f t="shared" si="256"/>
        <v>0</v>
      </c>
      <c r="F631" s="61">
        <v>0</v>
      </c>
      <c r="G631" s="61">
        <v>0</v>
      </c>
      <c r="H631" s="61">
        <v>0</v>
      </c>
      <c r="I631" s="61">
        <v>0</v>
      </c>
      <c r="J631" s="61">
        <v>0</v>
      </c>
      <c r="K631" s="61">
        <v>0</v>
      </c>
    </row>
    <row r="632" spans="1:11" x14ac:dyDescent="0.3">
      <c r="A632" s="123"/>
      <c r="B632" s="123" t="s">
        <v>319</v>
      </c>
      <c r="C632" s="123"/>
      <c r="D632" s="49" t="s">
        <v>45</v>
      </c>
      <c r="E632" s="42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f>J633</f>
        <v>215</v>
      </c>
      <c r="K632" s="40">
        <v>0</v>
      </c>
    </row>
    <row r="633" spans="1:11" ht="53.4" x14ac:dyDescent="0.3">
      <c r="A633" s="124"/>
      <c r="B633" s="124"/>
      <c r="C633" s="117"/>
      <c r="D633" s="41" t="s">
        <v>40</v>
      </c>
      <c r="E633" s="42">
        <v>0</v>
      </c>
      <c r="F633" s="40">
        <v>0</v>
      </c>
      <c r="G633" s="40">
        <v>0</v>
      </c>
      <c r="H633" s="40">
        <v>0</v>
      </c>
      <c r="I633" s="40">
        <v>0</v>
      </c>
      <c r="J633" s="51">
        <v>215</v>
      </c>
      <c r="K633" s="40">
        <v>0</v>
      </c>
    </row>
    <row r="634" spans="1:11" ht="66.599999999999994" x14ac:dyDescent="0.3">
      <c r="A634" s="124"/>
      <c r="B634" s="124"/>
      <c r="C634" s="117"/>
      <c r="D634" s="41" t="s">
        <v>41</v>
      </c>
      <c r="E634" s="42">
        <v>0</v>
      </c>
      <c r="F634" s="40">
        <v>0</v>
      </c>
      <c r="G634" s="40">
        <v>0</v>
      </c>
      <c r="H634" s="40">
        <v>0</v>
      </c>
      <c r="I634" s="40">
        <v>0</v>
      </c>
      <c r="J634" s="40">
        <v>0</v>
      </c>
      <c r="K634" s="40">
        <v>0</v>
      </c>
    </row>
    <row r="635" spans="1:11" ht="53.4" x14ac:dyDescent="0.3">
      <c r="A635" s="124"/>
      <c r="B635" s="124"/>
      <c r="C635" s="117"/>
      <c r="D635" s="41" t="s">
        <v>42</v>
      </c>
      <c r="E635" s="42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</row>
    <row r="636" spans="1:11" ht="66.599999999999994" x14ac:dyDescent="0.3">
      <c r="A636" s="125"/>
      <c r="B636" s="125"/>
      <c r="C636" s="118"/>
      <c r="D636" s="41" t="s">
        <v>43</v>
      </c>
      <c r="E636" s="42">
        <v>0</v>
      </c>
      <c r="F636" s="40">
        <v>0</v>
      </c>
      <c r="G636" s="40">
        <v>0</v>
      </c>
      <c r="H636" s="40">
        <v>0</v>
      </c>
      <c r="I636" s="40">
        <v>0</v>
      </c>
      <c r="J636" s="40">
        <v>0</v>
      </c>
      <c r="K636" s="40">
        <v>0</v>
      </c>
    </row>
    <row r="637" spans="1:11" x14ac:dyDescent="0.3">
      <c r="A637" s="116"/>
      <c r="B637" s="116" t="s">
        <v>320</v>
      </c>
      <c r="C637" s="122"/>
      <c r="D637" s="49" t="s">
        <v>45</v>
      </c>
      <c r="E637" s="42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f>J638</f>
        <v>0</v>
      </c>
      <c r="K637" s="40">
        <v>0</v>
      </c>
    </row>
    <row r="638" spans="1:11" ht="53.4" x14ac:dyDescent="0.3">
      <c r="A638" s="117"/>
      <c r="B638" s="117"/>
      <c r="C638" s="117"/>
      <c r="D638" s="41" t="s">
        <v>40</v>
      </c>
      <c r="E638" s="42">
        <v>0</v>
      </c>
      <c r="F638" s="40">
        <v>0</v>
      </c>
      <c r="G638" s="40">
        <v>0</v>
      </c>
      <c r="H638" s="40">
        <v>0</v>
      </c>
      <c r="I638" s="40">
        <v>0</v>
      </c>
      <c r="J638" s="51">
        <v>0</v>
      </c>
      <c r="K638" s="40">
        <v>0</v>
      </c>
    </row>
    <row r="639" spans="1:11" ht="66.599999999999994" x14ac:dyDescent="0.3">
      <c r="A639" s="117"/>
      <c r="B639" s="117"/>
      <c r="C639" s="117"/>
      <c r="D639" s="41" t="s">
        <v>41</v>
      </c>
      <c r="E639" s="42">
        <v>0</v>
      </c>
      <c r="F639" s="40">
        <v>0</v>
      </c>
      <c r="G639" s="40">
        <v>0</v>
      </c>
      <c r="H639" s="40">
        <v>0</v>
      </c>
      <c r="I639" s="40">
        <v>0</v>
      </c>
      <c r="J639" s="40">
        <v>0</v>
      </c>
      <c r="K639" s="40">
        <v>0</v>
      </c>
    </row>
    <row r="640" spans="1:11" ht="53.4" x14ac:dyDescent="0.3">
      <c r="A640" s="117"/>
      <c r="B640" s="117"/>
      <c r="C640" s="117"/>
      <c r="D640" s="41" t="s">
        <v>42</v>
      </c>
      <c r="E640" s="42">
        <v>0</v>
      </c>
      <c r="F640" s="40">
        <v>0</v>
      </c>
      <c r="G640" s="40">
        <v>0</v>
      </c>
      <c r="H640" s="40">
        <v>0</v>
      </c>
      <c r="I640" s="40">
        <v>0</v>
      </c>
      <c r="J640" s="40">
        <v>0</v>
      </c>
      <c r="K640" s="40">
        <v>0</v>
      </c>
    </row>
    <row r="641" spans="1:11" ht="66.599999999999994" x14ac:dyDescent="0.3">
      <c r="A641" s="118"/>
      <c r="B641" s="118"/>
      <c r="C641" s="118"/>
      <c r="D641" s="41" t="s">
        <v>43</v>
      </c>
      <c r="E641" s="42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</row>
    <row r="642" spans="1:11" ht="15" customHeight="1" x14ac:dyDescent="0.3">
      <c r="A642" s="151" t="s">
        <v>332</v>
      </c>
      <c r="B642" s="151" t="s">
        <v>302</v>
      </c>
      <c r="C642" s="151" t="s">
        <v>71</v>
      </c>
      <c r="D642" s="74" t="s">
        <v>45</v>
      </c>
      <c r="E642" s="60">
        <f t="shared" ref="E642:E646" si="259">F642+G642+H642+I642+J642+K642</f>
        <v>577.79999999999995</v>
      </c>
      <c r="F642" s="61">
        <f>SUM(F643:F646)</f>
        <v>0</v>
      </c>
      <c r="G642" s="61">
        <f t="shared" ref="G642:K642" si="260">SUM(G643:G646)</f>
        <v>0</v>
      </c>
      <c r="H642" s="61">
        <f t="shared" si="260"/>
        <v>165</v>
      </c>
      <c r="I642" s="61">
        <f t="shared" si="260"/>
        <v>112.8</v>
      </c>
      <c r="J642" s="61">
        <f t="shared" si="260"/>
        <v>300</v>
      </c>
      <c r="K642" s="61">
        <f t="shared" si="260"/>
        <v>0</v>
      </c>
    </row>
    <row r="643" spans="1:11" ht="53.4" x14ac:dyDescent="0.3">
      <c r="A643" s="151"/>
      <c r="B643" s="151"/>
      <c r="C643" s="151"/>
      <c r="D643" s="62" t="s">
        <v>40</v>
      </c>
      <c r="E643" s="60">
        <f t="shared" si="259"/>
        <v>577.79999999999995</v>
      </c>
      <c r="F643" s="61">
        <v>0</v>
      </c>
      <c r="G643" s="61">
        <v>0</v>
      </c>
      <c r="H643" s="61">
        <v>165</v>
      </c>
      <c r="I643" s="61">
        <v>112.8</v>
      </c>
      <c r="J643" s="87">
        <v>300</v>
      </c>
      <c r="K643" s="61">
        <v>0</v>
      </c>
    </row>
    <row r="644" spans="1:11" ht="66.599999999999994" x14ac:dyDescent="0.3">
      <c r="A644" s="151"/>
      <c r="B644" s="151"/>
      <c r="C644" s="151"/>
      <c r="D644" s="62" t="s">
        <v>41</v>
      </c>
      <c r="E644" s="60">
        <f t="shared" si="259"/>
        <v>0</v>
      </c>
      <c r="F644" s="61">
        <v>0</v>
      </c>
      <c r="G644" s="61">
        <v>0</v>
      </c>
      <c r="H644" s="61">
        <v>0</v>
      </c>
      <c r="I644" s="61">
        <v>0</v>
      </c>
      <c r="J644" s="61">
        <v>0</v>
      </c>
      <c r="K644" s="61">
        <v>0</v>
      </c>
    </row>
    <row r="645" spans="1:11" ht="53.4" x14ac:dyDescent="0.3">
      <c r="A645" s="151"/>
      <c r="B645" s="151"/>
      <c r="C645" s="151"/>
      <c r="D645" s="62" t="s">
        <v>42</v>
      </c>
      <c r="E645" s="60">
        <f t="shared" si="259"/>
        <v>0</v>
      </c>
      <c r="F645" s="61">
        <v>0</v>
      </c>
      <c r="G645" s="61">
        <v>0</v>
      </c>
      <c r="H645" s="61">
        <v>0</v>
      </c>
      <c r="I645" s="61">
        <v>0</v>
      </c>
      <c r="J645" s="61">
        <v>0</v>
      </c>
      <c r="K645" s="61">
        <v>0</v>
      </c>
    </row>
    <row r="646" spans="1:11" ht="66.599999999999994" x14ac:dyDescent="0.3">
      <c r="A646" s="151"/>
      <c r="B646" s="151"/>
      <c r="C646" s="151"/>
      <c r="D646" s="62" t="s">
        <v>43</v>
      </c>
      <c r="E646" s="60">
        <f t="shared" si="259"/>
        <v>0</v>
      </c>
      <c r="F646" s="61">
        <v>0</v>
      </c>
      <c r="G646" s="61">
        <v>0</v>
      </c>
      <c r="H646" s="61">
        <v>0</v>
      </c>
      <c r="I646" s="61">
        <v>0</v>
      </c>
      <c r="J646" s="61">
        <v>0</v>
      </c>
      <c r="K646" s="61">
        <v>0</v>
      </c>
    </row>
    <row r="647" spans="1:11" x14ac:dyDescent="0.3">
      <c r="A647" s="119" t="s">
        <v>332</v>
      </c>
      <c r="B647" s="119" t="s">
        <v>321</v>
      </c>
      <c r="C647" s="119"/>
      <c r="D647" s="62" t="s">
        <v>45</v>
      </c>
      <c r="E647" s="60">
        <v>0</v>
      </c>
      <c r="F647" s="61">
        <v>0</v>
      </c>
      <c r="G647" s="61">
        <v>0</v>
      </c>
      <c r="H647" s="61">
        <v>0</v>
      </c>
      <c r="I647" s="61">
        <v>0</v>
      </c>
      <c r="J647" s="61">
        <f>J648</f>
        <v>513.52</v>
      </c>
      <c r="K647" s="61">
        <v>0</v>
      </c>
    </row>
    <row r="648" spans="1:11" ht="53.4" x14ac:dyDescent="0.3">
      <c r="A648" s="120"/>
      <c r="B648" s="120"/>
      <c r="C648" s="120"/>
      <c r="D648" s="62" t="s">
        <v>40</v>
      </c>
      <c r="E648" s="60">
        <v>0</v>
      </c>
      <c r="F648" s="61">
        <v>0</v>
      </c>
      <c r="G648" s="61">
        <v>0</v>
      </c>
      <c r="H648" s="61">
        <v>0</v>
      </c>
      <c r="I648" s="61">
        <v>0</v>
      </c>
      <c r="J648" s="87">
        <v>513.52</v>
      </c>
      <c r="K648" s="61">
        <v>0</v>
      </c>
    </row>
    <row r="649" spans="1:11" ht="66.599999999999994" x14ac:dyDescent="0.3">
      <c r="A649" s="120"/>
      <c r="B649" s="120"/>
      <c r="C649" s="120"/>
      <c r="D649" s="62" t="s">
        <v>41</v>
      </c>
      <c r="E649" s="60">
        <v>0</v>
      </c>
      <c r="F649" s="61">
        <v>0</v>
      </c>
      <c r="G649" s="61">
        <v>0</v>
      </c>
      <c r="H649" s="61">
        <v>0</v>
      </c>
      <c r="I649" s="61">
        <v>0</v>
      </c>
      <c r="J649" s="61">
        <v>0</v>
      </c>
      <c r="K649" s="61">
        <v>0</v>
      </c>
    </row>
    <row r="650" spans="1:11" ht="53.4" x14ac:dyDescent="0.3">
      <c r="A650" s="120"/>
      <c r="B650" s="120"/>
      <c r="C650" s="120"/>
      <c r="D650" s="62" t="s">
        <v>42</v>
      </c>
      <c r="E650" s="60">
        <v>0</v>
      </c>
      <c r="F650" s="61">
        <v>0</v>
      </c>
      <c r="G650" s="61">
        <v>0</v>
      </c>
      <c r="H650" s="61">
        <v>0</v>
      </c>
      <c r="I650" s="61">
        <v>0</v>
      </c>
      <c r="J650" s="61">
        <v>0</v>
      </c>
      <c r="K650" s="61">
        <v>0</v>
      </c>
    </row>
    <row r="651" spans="1:11" ht="66.599999999999994" x14ac:dyDescent="0.3">
      <c r="A651" s="120"/>
      <c r="B651" s="120"/>
      <c r="C651" s="120"/>
      <c r="D651" s="62" t="s">
        <v>43</v>
      </c>
      <c r="E651" s="60">
        <v>0</v>
      </c>
      <c r="F651" s="61">
        <v>0</v>
      </c>
      <c r="G651" s="61">
        <v>0</v>
      </c>
      <c r="H651" s="61">
        <v>0</v>
      </c>
      <c r="I651" s="61">
        <v>0</v>
      </c>
      <c r="J651" s="61">
        <v>0</v>
      </c>
      <c r="K651" s="61">
        <v>0</v>
      </c>
    </row>
    <row r="652" spans="1:11" x14ac:dyDescent="0.3">
      <c r="A652" s="121"/>
      <c r="B652" s="121"/>
      <c r="C652" s="121"/>
      <c r="D652" s="62"/>
      <c r="E652" s="60"/>
      <c r="F652" s="61"/>
      <c r="G652" s="61"/>
      <c r="H652" s="61"/>
      <c r="I652" s="61"/>
      <c r="J652" s="61"/>
      <c r="K652" s="61"/>
    </row>
    <row r="653" spans="1:11" x14ac:dyDescent="0.3">
      <c r="A653" s="116"/>
      <c r="B653" s="116" t="s">
        <v>322</v>
      </c>
      <c r="C653" s="116"/>
      <c r="D653" s="41" t="s">
        <v>45</v>
      </c>
      <c r="E653" s="42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f>J654</f>
        <v>0</v>
      </c>
      <c r="K653" s="40">
        <v>0</v>
      </c>
    </row>
    <row r="654" spans="1:11" ht="53.4" x14ac:dyDescent="0.3">
      <c r="A654" s="117"/>
      <c r="B654" s="117"/>
      <c r="C654" s="117"/>
      <c r="D654" s="41" t="s">
        <v>40</v>
      </c>
      <c r="E654" s="42">
        <v>0</v>
      </c>
      <c r="F654" s="40">
        <v>0</v>
      </c>
      <c r="G654" s="40">
        <v>0</v>
      </c>
      <c r="H654" s="40">
        <v>0</v>
      </c>
      <c r="I654" s="40">
        <v>0</v>
      </c>
      <c r="J654" s="51">
        <v>0</v>
      </c>
      <c r="K654" s="40">
        <v>0</v>
      </c>
    </row>
    <row r="655" spans="1:11" ht="66.599999999999994" x14ac:dyDescent="0.3">
      <c r="A655" s="117"/>
      <c r="B655" s="117"/>
      <c r="C655" s="117"/>
      <c r="D655" s="41" t="s">
        <v>41</v>
      </c>
      <c r="E655" s="42">
        <v>0</v>
      </c>
      <c r="F655" s="40">
        <v>0</v>
      </c>
      <c r="G655" s="40">
        <v>0</v>
      </c>
      <c r="H655" s="40">
        <v>0</v>
      </c>
      <c r="I655" s="40">
        <v>0</v>
      </c>
      <c r="J655" s="40">
        <v>0</v>
      </c>
      <c r="K655" s="40">
        <v>0</v>
      </c>
    </row>
    <row r="656" spans="1:11" ht="53.4" x14ac:dyDescent="0.3">
      <c r="A656" s="117"/>
      <c r="B656" s="117"/>
      <c r="C656" s="117"/>
      <c r="D656" s="41" t="s">
        <v>42</v>
      </c>
      <c r="E656" s="42">
        <v>0</v>
      </c>
      <c r="F656" s="40">
        <v>0</v>
      </c>
      <c r="G656" s="40">
        <v>0</v>
      </c>
      <c r="H656" s="40">
        <v>0</v>
      </c>
      <c r="I656" s="40">
        <v>0</v>
      </c>
      <c r="J656" s="40">
        <v>0</v>
      </c>
      <c r="K656" s="40">
        <v>0</v>
      </c>
    </row>
    <row r="657" spans="1:11" ht="66.599999999999994" x14ac:dyDescent="0.3">
      <c r="A657" s="118"/>
      <c r="B657" s="118"/>
      <c r="C657" s="118"/>
      <c r="D657" s="41" t="s">
        <v>43</v>
      </c>
      <c r="E657" s="42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40">
        <v>0</v>
      </c>
    </row>
    <row r="658" spans="1:11" x14ac:dyDescent="0.3">
      <c r="A658" s="116"/>
      <c r="B658" s="116" t="s">
        <v>323</v>
      </c>
      <c r="C658" s="116"/>
      <c r="D658" s="41" t="s">
        <v>45</v>
      </c>
      <c r="E658" s="42">
        <v>0</v>
      </c>
      <c r="F658" s="40">
        <v>0</v>
      </c>
      <c r="G658" s="40">
        <v>0</v>
      </c>
      <c r="H658" s="40">
        <v>0</v>
      </c>
      <c r="I658" s="40">
        <v>0</v>
      </c>
      <c r="J658" s="40">
        <f>J659</f>
        <v>0</v>
      </c>
      <c r="K658" s="40">
        <v>0</v>
      </c>
    </row>
    <row r="659" spans="1:11" ht="53.4" x14ac:dyDescent="0.3">
      <c r="A659" s="117"/>
      <c r="B659" s="117"/>
      <c r="C659" s="117"/>
      <c r="D659" s="41" t="s">
        <v>40</v>
      </c>
      <c r="E659" s="42">
        <v>0</v>
      </c>
      <c r="F659" s="40">
        <v>0</v>
      </c>
      <c r="G659" s="40">
        <v>0</v>
      </c>
      <c r="H659" s="40">
        <v>0</v>
      </c>
      <c r="I659" s="40">
        <v>0</v>
      </c>
      <c r="J659" s="51">
        <v>0</v>
      </c>
      <c r="K659" s="40">
        <v>0</v>
      </c>
    </row>
    <row r="660" spans="1:11" ht="66.599999999999994" x14ac:dyDescent="0.3">
      <c r="A660" s="117"/>
      <c r="B660" s="117"/>
      <c r="C660" s="117"/>
      <c r="D660" s="41" t="s">
        <v>41</v>
      </c>
      <c r="E660" s="42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  <c r="K660" s="40">
        <v>0</v>
      </c>
    </row>
    <row r="661" spans="1:11" ht="53.4" x14ac:dyDescent="0.3">
      <c r="A661" s="117"/>
      <c r="B661" s="117"/>
      <c r="C661" s="117"/>
      <c r="D661" s="41" t="s">
        <v>42</v>
      </c>
      <c r="E661" s="42">
        <v>0</v>
      </c>
      <c r="F661" s="40">
        <v>0</v>
      </c>
      <c r="G661" s="40">
        <v>0</v>
      </c>
      <c r="H661" s="40">
        <v>0</v>
      </c>
      <c r="I661" s="40">
        <v>0</v>
      </c>
      <c r="J661" s="40">
        <v>0</v>
      </c>
      <c r="K661" s="40">
        <v>0</v>
      </c>
    </row>
    <row r="662" spans="1:11" ht="66.599999999999994" x14ac:dyDescent="0.3">
      <c r="A662" s="118"/>
      <c r="B662" s="118"/>
      <c r="C662" s="118"/>
      <c r="D662" s="41" t="s">
        <v>43</v>
      </c>
      <c r="E662" s="42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40">
        <v>0</v>
      </c>
    </row>
    <row r="663" spans="1:11" x14ac:dyDescent="0.3">
      <c r="A663" s="116"/>
      <c r="B663" s="116" t="s">
        <v>324</v>
      </c>
      <c r="C663" s="116"/>
      <c r="D663" s="41" t="s">
        <v>45</v>
      </c>
      <c r="E663" s="42">
        <v>0</v>
      </c>
      <c r="F663" s="40">
        <v>0</v>
      </c>
      <c r="G663" s="40">
        <v>0</v>
      </c>
      <c r="H663" s="40">
        <v>0</v>
      </c>
      <c r="I663" s="40">
        <v>0</v>
      </c>
      <c r="J663" s="40">
        <f>J664</f>
        <v>0</v>
      </c>
      <c r="K663" s="40">
        <v>0</v>
      </c>
    </row>
    <row r="664" spans="1:11" ht="53.4" x14ac:dyDescent="0.3">
      <c r="A664" s="117"/>
      <c r="B664" s="117"/>
      <c r="C664" s="117"/>
      <c r="D664" s="41" t="s">
        <v>40</v>
      </c>
      <c r="E664" s="42">
        <v>0</v>
      </c>
      <c r="F664" s="40">
        <v>0</v>
      </c>
      <c r="G664" s="40">
        <v>0</v>
      </c>
      <c r="H664" s="40">
        <v>0</v>
      </c>
      <c r="I664" s="40">
        <v>0</v>
      </c>
      <c r="J664" s="51">
        <v>0</v>
      </c>
      <c r="K664" s="40">
        <v>0</v>
      </c>
    </row>
    <row r="665" spans="1:11" ht="66.599999999999994" x14ac:dyDescent="0.3">
      <c r="A665" s="117"/>
      <c r="B665" s="117"/>
      <c r="C665" s="117"/>
      <c r="D665" s="41" t="s">
        <v>41</v>
      </c>
      <c r="E665" s="42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</row>
    <row r="666" spans="1:11" ht="53.4" x14ac:dyDescent="0.3">
      <c r="A666" s="117"/>
      <c r="B666" s="117"/>
      <c r="C666" s="117"/>
      <c r="D666" s="41" t="s">
        <v>42</v>
      </c>
      <c r="E666" s="42">
        <v>0</v>
      </c>
      <c r="F666" s="40">
        <v>0</v>
      </c>
      <c r="G666" s="40">
        <v>0</v>
      </c>
      <c r="H666" s="40">
        <v>0</v>
      </c>
      <c r="I666" s="40">
        <v>0</v>
      </c>
      <c r="J666" s="40">
        <v>0</v>
      </c>
      <c r="K666" s="40">
        <v>0</v>
      </c>
    </row>
    <row r="667" spans="1:11" ht="66.599999999999994" x14ac:dyDescent="0.3">
      <c r="A667" s="118"/>
      <c r="B667" s="118"/>
      <c r="C667" s="118"/>
      <c r="D667" s="41" t="s">
        <v>43</v>
      </c>
      <c r="E667" s="42">
        <v>0</v>
      </c>
      <c r="F667" s="40">
        <v>0</v>
      </c>
      <c r="G667" s="40">
        <v>0</v>
      </c>
      <c r="H667" s="40">
        <v>0</v>
      </c>
      <c r="I667" s="40">
        <v>0</v>
      </c>
      <c r="J667" s="40">
        <v>0</v>
      </c>
      <c r="K667" s="40">
        <v>0</v>
      </c>
    </row>
    <row r="668" spans="1:11" x14ac:dyDescent="0.3">
      <c r="A668" s="116"/>
      <c r="B668" s="116" t="s">
        <v>325</v>
      </c>
      <c r="C668" s="116"/>
      <c r="D668" s="41" t="s">
        <v>45</v>
      </c>
      <c r="E668" s="42">
        <v>0</v>
      </c>
      <c r="F668" s="40">
        <v>0</v>
      </c>
      <c r="G668" s="40">
        <v>0</v>
      </c>
      <c r="H668" s="40">
        <v>0</v>
      </c>
      <c r="I668" s="40">
        <v>0</v>
      </c>
      <c r="J668" s="40">
        <f>J669</f>
        <v>0</v>
      </c>
      <c r="K668" s="40">
        <v>0</v>
      </c>
    </row>
    <row r="669" spans="1:11" ht="53.4" x14ac:dyDescent="0.3">
      <c r="A669" s="117"/>
      <c r="B669" s="117"/>
      <c r="C669" s="117"/>
      <c r="D669" s="41" t="s">
        <v>40</v>
      </c>
      <c r="E669" s="42">
        <v>0</v>
      </c>
      <c r="F669" s="40">
        <v>0</v>
      </c>
      <c r="G669" s="40">
        <v>0</v>
      </c>
      <c r="H669" s="40">
        <v>0</v>
      </c>
      <c r="I669" s="40">
        <v>0</v>
      </c>
      <c r="J669" s="51">
        <v>0</v>
      </c>
      <c r="K669" s="40">
        <v>0</v>
      </c>
    </row>
    <row r="670" spans="1:11" ht="66.599999999999994" x14ac:dyDescent="0.3">
      <c r="A670" s="117"/>
      <c r="B670" s="117"/>
      <c r="C670" s="117"/>
      <c r="D670" s="41" t="s">
        <v>41</v>
      </c>
      <c r="E670" s="42">
        <v>0</v>
      </c>
      <c r="F670" s="40">
        <v>0</v>
      </c>
      <c r="G670" s="40">
        <v>0</v>
      </c>
      <c r="H670" s="40">
        <v>0</v>
      </c>
      <c r="I670" s="40">
        <v>0</v>
      </c>
      <c r="J670" s="40">
        <v>0</v>
      </c>
      <c r="K670" s="40">
        <v>0</v>
      </c>
    </row>
    <row r="671" spans="1:11" ht="53.4" x14ac:dyDescent="0.3">
      <c r="A671" s="117"/>
      <c r="B671" s="117"/>
      <c r="C671" s="117"/>
      <c r="D671" s="41" t="s">
        <v>42</v>
      </c>
      <c r="E671" s="42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</row>
    <row r="672" spans="1:11" ht="66.599999999999994" x14ac:dyDescent="0.3">
      <c r="A672" s="118"/>
      <c r="B672" s="118"/>
      <c r="C672" s="118"/>
      <c r="D672" s="41" t="s">
        <v>43</v>
      </c>
      <c r="E672" s="42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40">
        <v>0</v>
      </c>
    </row>
    <row r="673" spans="1:11" x14ac:dyDescent="0.3">
      <c r="A673" s="116"/>
      <c r="B673" s="116" t="s">
        <v>326</v>
      </c>
      <c r="C673" s="116"/>
      <c r="D673" s="41" t="s">
        <v>45</v>
      </c>
      <c r="E673" s="42">
        <v>0</v>
      </c>
      <c r="F673" s="40">
        <v>0</v>
      </c>
      <c r="G673" s="40">
        <v>0</v>
      </c>
      <c r="H673" s="40">
        <v>0</v>
      </c>
      <c r="I673" s="40">
        <v>0</v>
      </c>
      <c r="J673" s="40">
        <f>J674</f>
        <v>0</v>
      </c>
      <c r="K673" s="40">
        <v>0</v>
      </c>
    </row>
    <row r="674" spans="1:11" ht="53.4" x14ac:dyDescent="0.3">
      <c r="A674" s="117"/>
      <c r="B674" s="117"/>
      <c r="C674" s="117"/>
      <c r="D674" s="41" t="s">
        <v>40</v>
      </c>
      <c r="E674" s="42">
        <v>0</v>
      </c>
      <c r="F674" s="40">
        <v>0</v>
      </c>
      <c r="G674" s="40">
        <v>0</v>
      </c>
      <c r="H674" s="40">
        <v>0</v>
      </c>
      <c r="I674" s="40">
        <v>0</v>
      </c>
      <c r="J674" s="51">
        <v>0</v>
      </c>
      <c r="K674" s="40">
        <v>0</v>
      </c>
    </row>
    <row r="675" spans="1:11" ht="66.599999999999994" x14ac:dyDescent="0.3">
      <c r="A675" s="117"/>
      <c r="B675" s="117"/>
      <c r="C675" s="117"/>
      <c r="D675" s="41" t="s">
        <v>41</v>
      </c>
      <c r="E675" s="42">
        <v>0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  <c r="K675" s="40">
        <v>0</v>
      </c>
    </row>
    <row r="676" spans="1:11" ht="53.4" x14ac:dyDescent="0.3">
      <c r="A676" s="117"/>
      <c r="B676" s="117"/>
      <c r="C676" s="117"/>
      <c r="D676" s="41" t="s">
        <v>42</v>
      </c>
      <c r="E676" s="42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0</v>
      </c>
      <c r="K676" s="40">
        <v>0</v>
      </c>
    </row>
    <row r="677" spans="1:11" ht="66.599999999999994" x14ac:dyDescent="0.3">
      <c r="A677" s="117"/>
      <c r="B677" s="117"/>
      <c r="C677" s="117"/>
      <c r="D677" s="41" t="s">
        <v>43</v>
      </c>
      <c r="E677" s="42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</row>
    <row r="678" spans="1:11" x14ac:dyDescent="0.3">
      <c r="A678" s="118"/>
      <c r="B678" s="118"/>
      <c r="C678" s="118"/>
      <c r="D678" s="41"/>
      <c r="E678" s="42"/>
      <c r="F678" s="40"/>
      <c r="G678" s="40"/>
      <c r="H678" s="40"/>
      <c r="I678" s="40"/>
      <c r="J678" s="40"/>
      <c r="K678" s="40"/>
    </row>
    <row r="679" spans="1:11" x14ac:dyDescent="0.3">
      <c r="A679" s="140" t="s">
        <v>72</v>
      </c>
      <c r="B679" s="140" t="s">
        <v>73</v>
      </c>
      <c r="C679" s="140" t="s">
        <v>63</v>
      </c>
      <c r="D679" s="52" t="s">
        <v>45</v>
      </c>
      <c r="E679" s="55">
        <f t="shared" si="256"/>
        <v>89359.201000000001</v>
      </c>
      <c r="F679" s="58">
        <f>F680+F681+F682+F683+F684</f>
        <v>21653.21</v>
      </c>
      <c r="G679" s="58">
        <f t="shared" ref="G679" si="261">G680+G681+G682+G683+G684</f>
        <v>13724.779999999999</v>
      </c>
      <c r="H679" s="58">
        <f>H680+H681+H682+H683+H684-5046.77</f>
        <v>3345.2199999999993</v>
      </c>
      <c r="I679" s="66">
        <f>I680+I681+I682</f>
        <v>13205.03</v>
      </c>
      <c r="J679" s="58">
        <f t="shared" ref="J679:K679" si="262">J680+J681+J682</f>
        <v>18042.27</v>
      </c>
      <c r="K679" s="58">
        <f t="shared" si="262"/>
        <v>19388.691000000003</v>
      </c>
    </row>
    <row r="680" spans="1:11" ht="53.4" x14ac:dyDescent="0.3">
      <c r="A680" s="140"/>
      <c r="B680" s="140"/>
      <c r="C680" s="140"/>
      <c r="D680" s="54" t="s">
        <v>40</v>
      </c>
      <c r="E680" s="55">
        <f t="shared" si="256"/>
        <v>5312.93</v>
      </c>
      <c r="F680" s="57">
        <f>F686+F691+F696+F716</f>
        <v>834.25</v>
      </c>
      <c r="G680" s="57">
        <f t="shared" ref="G680:H680" si="263">G686+G691+G696+G716</f>
        <v>818.26</v>
      </c>
      <c r="H680" s="57">
        <f t="shared" si="263"/>
        <v>864.93</v>
      </c>
      <c r="I680" s="57">
        <f t="shared" ref="I680:J682" si="264">I686+I691+I696</f>
        <v>837.92000000000007</v>
      </c>
      <c r="J680" s="57">
        <f>J686+J691+J696</f>
        <v>1114.9799999999998</v>
      </c>
      <c r="K680" s="57">
        <f t="shared" ref="K680" si="265">K686+K691+K696</f>
        <v>842.59</v>
      </c>
    </row>
    <row r="681" spans="1:11" ht="66.599999999999994" x14ac:dyDescent="0.3">
      <c r="A681" s="140"/>
      <c r="B681" s="140"/>
      <c r="C681" s="140"/>
      <c r="D681" s="54" t="s">
        <v>41</v>
      </c>
      <c r="E681" s="55">
        <f t="shared" si="256"/>
        <v>1175.3609999999999</v>
      </c>
      <c r="F681" s="57">
        <f>F687+F692+F697+F717</f>
        <v>849.03000000000009</v>
      </c>
      <c r="G681" s="57">
        <f t="shared" ref="G681:H681" si="266">G687+G692+G697+G717</f>
        <v>54.900000000000006</v>
      </c>
      <c r="H681" s="57">
        <f t="shared" si="266"/>
        <v>24.81</v>
      </c>
      <c r="I681" s="57">
        <f t="shared" si="264"/>
        <v>109.07</v>
      </c>
      <c r="J681" s="57">
        <f t="shared" si="264"/>
        <v>60</v>
      </c>
      <c r="K681" s="57">
        <f t="shared" ref="K681" si="267">K687+K692+K697</f>
        <v>77.551000000000002</v>
      </c>
    </row>
    <row r="682" spans="1:11" ht="53.4" x14ac:dyDescent="0.3">
      <c r="A682" s="140"/>
      <c r="B682" s="140"/>
      <c r="C682" s="140"/>
      <c r="D682" s="54" t="s">
        <v>42</v>
      </c>
      <c r="E682" s="55">
        <f t="shared" si="256"/>
        <v>65127.360000000001</v>
      </c>
      <c r="F682" s="57">
        <f>F688+F693+F698+F718</f>
        <v>9642.43</v>
      </c>
      <c r="G682" s="57">
        <f t="shared" ref="G682:H682" si="268">G688+G693+G698+G718</f>
        <v>5435.57</v>
      </c>
      <c r="H682" s="57">
        <f t="shared" si="268"/>
        <v>2455.48</v>
      </c>
      <c r="I682" s="57">
        <f t="shared" si="264"/>
        <v>12258.04</v>
      </c>
      <c r="J682" s="57">
        <f>J688+J693+J698</f>
        <v>16867.29</v>
      </c>
      <c r="K682" s="57">
        <f t="shared" ref="K682" si="269">K688+K693+K698</f>
        <v>18468.550000000003</v>
      </c>
    </row>
    <row r="683" spans="1:11" ht="66.599999999999994" x14ac:dyDescent="0.3">
      <c r="A683" s="140"/>
      <c r="B683" s="140"/>
      <c r="C683" s="140"/>
      <c r="D683" s="54" t="s">
        <v>43</v>
      </c>
      <c r="E683" s="55">
        <f t="shared" si="256"/>
        <v>0</v>
      </c>
      <c r="F683" s="57">
        <f t="shared" ref="F683:K683" si="270">F689+F694+F699</f>
        <v>0</v>
      </c>
      <c r="G683" s="57">
        <f t="shared" si="270"/>
        <v>0</v>
      </c>
      <c r="H683" s="57">
        <f t="shared" ref="H683" si="271">H689+H694+H699+H719</f>
        <v>0</v>
      </c>
      <c r="I683" s="57">
        <f t="shared" si="270"/>
        <v>0</v>
      </c>
      <c r="J683" s="57">
        <f t="shared" si="270"/>
        <v>0</v>
      </c>
      <c r="K683" s="57">
        <f t="shared" si="270"/>
        <v>0</v>
      </c>
    </row>
    <row r="684" spans="1:11" ht="40.200000000000003" x14ac:dyDescent="0.3">
      <c r="A684" s="140"/>
      <c r="B684" s="140"/>
      <c r="C684" s="140"/>
      <c r="D684" s="54" t="s">
        <v>44</v>
      </c>
      <c r="E684" s="55">
        <f t="shared" si="256"/>
        <v>22790.32</v>
      </c>
      <c r="F684" s="57">
        <f>F720</f>
        <v>10327.5</v>
      </c>
      <c r="G684" s="57">
        <f>G720</f>
        <v>7416.05</v>
      </c>
      <c r="H684" s="57">
        <f>H720</f>
        <v>5046.7700000000004</v>
      </c>
      <c r="I684" s="57">
        <v>0</v>
      </c>
      <c r="J684" s="57">
        <v>0</v>
      </c>
      <c r="K684" s="57">
        <v>0</v>
      </c>
    </row>
    <row r="685" spans="1:11" x14ac:dyDescent="0.3">
      <c r="A685" s="123" t="s">
        <v>46</v>
      </c>
      <c r="B685" s="123" t="s">
        <v>103</v>
      </c>
      <c r="C685" s="123"/>
      <c r="D685" s="39" t="s">
        <v>45</v>
      </c>
      <c r="E685" s="42">
        <f t="shared" si="256"/>
        <v>0</v>
      </c>
      <c r="F685" s="32">
        <f t="shared" ref="F685:K685" si="272">F686+F687+F688+F689+F1006</f>
        <v>0</v>
      </c>
      <c r="G685" s="48">
        <f t="shared" si="272"/>
        <v>0</v>
      </c>
      <c r="H685" s="48">
        <f t="shared" si="272"/>
        <v>0</v>
      </c>
      <c r="I685" s="48">
        <f t="shared" si="272"/>
        <v>0</v>
      </c>
      <c r="J685" s="48">
        <f t="shared" si="272"/>
        <v>0</v>
      </c>
      <c r="K685" s="48">
        <f t="shared" si="272"/>
        <v>0</v>
      </c>
    </row>
    <row r="686" spans="1:11" ht="53.4" x14ac:dyDescent="0.3">
      <c r="A686" s="126"/>
      <c r="B686" s="126"/>
      <c r="C686" s="126"/>
      <c r="D686" s="41" t="s">
        <v>40</v>
      </c>
      <c r="E686" s="42">
        <f t="shared" si="256"/>
        <v>0</v>
      </c>
      <c r="F686" s="35">
        <v>0</v>
      </c>
      <c r="G686" s="44">
        <v>0</v>
      </c>
      <c r="H686" s="44">
        <v>0</v>
      </c>
      <c r="I686" s="44">
        <v>0</v>
      </c>
      <c r="J686" s="44">
        <v>0</v>
      </c>
      <c r="K686" s="44">
        <v>0</v>
      </c>
    </row>
    <row r="687" spans="1:11" ht="66.599999999999994" x14ac:dyDescent="0.3">
      <c r="A687" s="126"/>
      <c r="B687" s="126"/>
      <c r="C687" s="126"/>
      <c r="D687" s="41" t="s">
        <v>41</v>
      </c>
      <c r="E687" s="42">
        <f t="shared" si="256"/>
        <v>0</v>
      </c>
      <c r="F687" s="35"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</row>
    <row r="688" spans="1:11" ht="53.4" x14ac:dyDescent="0.3">
      <c r="A688" s="126"/>
      <c r="B688" s="126"/>
      <c r="C688" s="126"/>
      <c r="D688" s="41" t="s">
        <v>42</v>
      </c>
      <c r="E688" s="42">
        <f t="shared" si="256"/>
        <v>0</v>
      </c>
      <c r="F688" s="35">
        <v>0</v>
      </c>
      <c r="G688" s="44">
        <v>0</v>
      </c>
      <c r="H688" s="44">
        <v>0</v>
      </c>
      <c r="I688" s="44">
        <v>0</v>
      </c>
      <c r="J688" s="44">
        <v>0</v>
      </c>
      <c r="K688" s="44">
        <v>0</v>
      </c>
    </row>
    <row r="689" spans="1:11" ht="66.599999999999994" x14ac:dyDescent="0.3">
      <c r="A689" s="127"/>
      <c r="B689" s="127"/>
      <c r="C689" s="127"/>
      <c r="D689" s="41" t="s">
        <v>43</v>
      </c>
      <c r="E689" s="42">
        <f t="shared" si="256"/>
        <v>0</v>
      </c>
      <c r="F689" s="35">
        <v>0</v>
      </c>
      <c r="G689" s="44">
        <v>0</v>
      </c>
      <c r="H689" s="44">
        <v>0</v>
      </c>
      <c r="I689" s="44">
        <v>0</v>
      </c>
      <c r="J689" s="44">
        <v>0</v>
      </c>
      <c r="K689" s="44">
        <v>0</v>
      </c>
    </row>
    <row r="690" spans="1:11" x14ac:dyDescent="0.3">
      <c r="A690" s="152" t="s">
        <v>59</v>
      </c>
      <c r="B690" s="152" t="s">
        <v>85</v>
      </c>
      <c r="C690" s="152"/>
      <c r="D690" s="49" t="s">
        <v>45</v>
      </c>
      <c r="E690" s="42">
        <f t="shared" si="256"/>
        <v>53.31</v>
      </c>
      <c r="F690" s="32">
        <f t="shared" ref="F690:K690" si="273">F691+F692+F693+F694+F1011</f>
        <v>0</v>
      </c>
      <c r="G690" s="48">
        <f t="shared" si="273"/>
        <v>0</v>
      </c>
      <c r="H690" s="48">
        <f t="shared" si="273"/>
        <v>45.83</v>
      </c>
      <c r="I690" s="48">
        <f t="shared" si="273"/>
        <v>7.48</v>
      </c>
      <c r="J690" s="48">
        <f t="shared" si="273"/>
        <v>0</v>
      </c>
      <c r="K690" s="48">
        <f t="shared" si="273"/>
        <v>0</v>
      </c>
    </row>
    <row r="691" spans="1:11" ht="53.4" x14ac:dyDescent="0.3">
      <c r="A691" s="152"/>
      <c r="B691" s="152"/>
      <c r="C691" s="152"/>
      <c r="D691" s="41" t="s">
        <v>40</v>
      </c>
      <c r="E691" s="42">
        <f t="shared" si="256"/>
        <v>53.31</v>
      </c>
      <c r="F691" s="35">
        <v>0</v>
      </c>
      <c r="G691" s="44">
        <v>0</v>
      </c>
      <c r="H691" s="44">
        <v>45.83</v>
      </c>
      <c r="I691" s="44">
        <v>7.48</v>
      </c>
      <c r="J691" s="44">
        <v>0</v>
      </c>
      <c r="K691" s="44">
        <v>0</v>
      </c>
    </row>
    <row r="692" spans="1:11" ht="66.599999999999994" x14ac:dyDescent="0.3">
      <c r="A692" s="152"/>
      <c r="B692" s="152"/>
      <c r="C692" s="152"/>
      <c r="D692" s="41" t="s">
        <v>41</v>
      </c>
      <c r="E692" s="42">
        <f t="shared" si="256"/>
        <v>0</v>
      </c>
      <c r="F692" s="35">
        <v>0</v>
      </c>
      <c r="G692" s="44">
        <v>0</v>
      </c>
      <c r="H692" s="44">
        <v>0</v>
      </c>
      <c r="I692" s="44">
        <v>0</v>
      </c>
      <c r="J692" s="44">
        <v>0</v>
      </c>
      <c r="K692" s="44">
        <v>0</v>
      </c>
    </row>
    <row r="693" spans="1:11" ht="53.4" x14ac:dyDescent="0.3">
      <c r="A693" s="152"/>
      <c r="B693" s="152"/>
      <c r="C693" s="152"/>
      <c r="D693" s="41" t="s">
        <v>42</v>
      </c>
      <c r="E693" s="42">
        <f t="shared" si="256"/>
        <v>0</v>
      </c>
      <c r="F693" s="35">
        <v>0</v>
      </c>
      <c r="G693" s="44">
        <v>0</v>
      </c>
      <c r="H693" s="44">
        <v>0</v>
      </c>
      <c r="I693" s="44">
        <v>0</v>
      </c>
      <c r="J693" s="44">
        <v>0</v>
      </c>
      <c r="K693" s="44">
        <v>0</v>
      </c>
    </row>
    <row r="694" spans="1:11" ht="66.599999999999994" x14ac:dyDescent="0.3">
      <c r="A694" s="152"/>
      <c r="B694" s="152"/>
      <c r="C694" s="152"/>
      <c r="D694" s="41" t="s">
        <v>43</v>
      </c>
      <c r="E694" s="42">
        <f t="shared" si="256"/>
        <v>0</v>
      </c>
      <c r="F694" s="35"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</row>
    <row r="695" spans="1:11" x14ac:dyDescent="0.3">
      <c r="A695" s="119" t="s">
        <v>61</v>
      </c>
      <c r="B695" s="119" t="s">
        <v>84</v>
      </c>
      <c r="C695" s="119" t="s">
        <v>102</v>
      </c>
      <c r="D695" s="59" t="s">
        <v>45</v>
      </c>
      <c r="E695" s="60">
        <f t="shared" si="256"/>
        <v>59806.831000000006</v>
      </c>
      <c r="F695" s="64">
        <f t="shared" ref="F695:K695" si="274">F696+F697+F698+F699+F726</f>
        <v>6203.06</v>
      </c>
      <c r="G695" s="64">
        <f t="shared" si="274"/>
        <v>2416.37</v>
      </c>
      <c r="H695" s="64">
        <f t="shared" si="274"/>
        <v>558.89</v>
      </c>
      <c r="I695" s="64">
        <f>I696+I697+I698+I699</f>
        <v>13197.550000000001</v>
      </c>
      <c r="J695" s="64">
        <f>J696+J697+J698+J699</f>
        <v>18042.27</v>
      </c>
      <c r="K695" s="64">
        <f t="shared" si="274"/>
        <v>19388.691000000003</v>
      </c>
    </row>
    <row r="696" spans="1:11" ht="53.4" x14ac:dyDescent="0.3">
      <c r="A696" s="132"/>
      <c r="B696" s="132"/>
      <c r="C696" s="132"/>
      <c r="D696" s="62" t="s">
        <v>40</v>
      </c>
      <c r="E696" s="60">
        <f t="shared" si="256"/>
        <v>2868.2599999999998</v>
      </c>
      <c r="F696" s="65">
        <f>F701+F706+F711</f>
        <v>43.76</v>
      </c>
      <c r="G696" s="65">
        <f t="shared" ref="G696" si="275">G701+G706+G711</f>
        <v>24.16</v>
      </c>
      <c r="H696" s="65">
        <f>H701+H706+H711+1.18</f>
        <v>12.33</v>
      </c>
      <c r="I696" s="65">
        <f t="shared" ref="I696:K698" si="276">I701+I706+I711+I716+I752</f>
        <v>830.44</v>
      </c>
      <c r="J696" s="65">
        <f>J701+J706+J711+J716+J752</f>
        <v>1114.9799999999998</v>
      </c>
      <c r="K696" s="65">
        <f t="shared" si="276"/>
        <v>842.59</v>
      </c>
    </row>
    <row r="697" spans="1:11" ht="66.599999999999994" x14ac:dyDescent="0.3">
      <c r="A697" s="132"/>
      <c r="B697" s="132"/>
      <c r="C697" s="132"/>
      <c r="D697" s="62" t="s">
        <v>41</v>
      </c>
      <c r="E697" s="60">
        <f t="shared" si="256"/>
        <v>492.59099999999995</v>
      </c>
      <c r="F697" s="65">
        <f t="shared" ref="F697:K699" si="277">F702+F707+F712</f>
        <v>216.58</v>
      </c>
      <c r="G697" s="65">
        <f t="shared" si="277"/>
        <v>23.92</v>
      </c>
      <c r="H697" s="65">
        <f t="shared" si="277"/>
        <v>5.47</v>
      </c>
      <c r="I697" s="65">
        <f t="shared" si="276"/>
        <v>109.07</v>
      </c>
      <c r="J697" s="65">
        <f t="shared" si="276"/>
        <v>60</v>
      </c>
      <c r="K697" s="65">
        <f t="shared" si="276"/>
        <v>77.551000000000002</v>
      </c>
    </row>
    <row r="698" spans="1:11" ht="53.4" x14ac:dyDescent="0.3">
      <c r="A698" s="132"/>
      <c r="B698" s="132"/>
      <c r="C698" s="132"/>
      <c r="D698" s="62" t="s">
        <v>42</v>
      </c>
      <c r="E698" s="60">
        <f t="shared" si="256"/>
        <v>56445.98</v>
      </c>
      <c r="F698" s="65">
        <f t="shared" si="277"/>
        <v>5942.72</v>
      </c>
      <c r="G698" s="65">
        <f t="shared" si="277"/>
        <v>2368.29</v>
      </c>
      <c r="H698" s="65">
        <f t="shared" si="277"/>
        <v>541.09</v>
      </c>
      <c r="I698" s="65">
        <f t="shared" si="276"/>
        <v>12258.04</v>
      </c>
      <c r="J698" s="65">
        <f>J703+J708+J713+J718+J754</f>
        <v>16867.29</v>
      </c>
      <c r="K698" s="65">
        <f t="shared" si="276"/>
        <v>18468.550000000003</v>
      </c>
    </row>
    <row r="699" spans="1:11" ht="66.599999999999994" x14ac:dyDescent="0.3">
      <c r="A699" s="133"/>
      <c r="B699" s="133"/>
      <c r="C699" s="133"/>
      <c r="D699" s="62" t="s">
        <v>43</v>
      </c>
      <c r="E699" s="60">
        <f t="shared" si="256"/>
        <v>0</v>
      </c>
      <c r="F699" s="65">
        <f t="shared" si="277"/>
        <v>0</v>
      </c>
      <c r="G699" s="65">
        <f t="shared" si="277"/>
        <v>0</v>
      </c>
      <c r="H699" s="65">
        <f t="shared" si="277"/>
        <v>0</v>
      </c>
      <c r="I699" s="65">
        <f t="shared" si="277"/>
        <v>0</v>
      </c>
      <c r="J699" s="65">
        <f t="shared" si="277"/>
        <v>0</v>
      </c>
      <c r="K699" s="65">
        <f t="shared" si="277"/>
        <v>0</v>
      </c>
    </row>
    <row r="700" spans="1:11" x14ac:dyDescent="0.3">
      <c r="A700" s="128"/>
      <c r="B700" s="123" t="s">
        <v>202</v>
      </c>
      <c r="C700" s="123"/>
      <c r="D700" s="39" t="s">
        <v>45</v>
      </c>
      <c r="E700" s="42">
        <f t="shared" si="256"/>
        <v>26295.520000000004</v>
      </c>
      <c r="F700" s="32">
        <f t="shared" ref="F700:K700" si="278">F701+F702+F703+F704+F1021</f>
        <v>1827.62</v>
      </c>
      <c r="G700" s="48">
        <f t="shared" si="278"/>
        <v>0</v>
      </c>
      <c r="H700" s="48">
        <f t="shared" si="278"/>
        <v>0</v>
      </c>
      <c r="I700" s="48">
        <f t="shared" si="278"/>
        <v>6685.4</v>
      </c>
      <c r="J700" s="48">
        <f t="shared" si="278"/>
        <v>8962.6</v>
      </c>
      <c r="K700" s="48">
        <f t="shared" si="278"/>
        <v>8819.9</v>
      </c>
    </row>
    <row r="701" spans="1:11" ht="53.4" x14ac:dyDescent="0.3">
      <c r="A701" s="129"/>
      <c r="B701" s="126"/>
      <c r="C701" s="126"/>
      <c r="D701" s="41" t="s">
        <v>40</v>
      </c>
      <c r="E701" s="42">
        <f t="shared" si="256"/>
        <v>0</v>
      </c>
      <c r="F701" s="35"/>
      <c r="G701" s="44">
        <v>0</v>
      </c>
      <c r="H701" s="44">
        <v>0</v>
      </c>
      <c r="I701" s="44">
        <v>0</v>
      </c>
      <c r="J701" s="44">
        <v>0</v>
      </c>
      <c r="K701" s="44">
        <v>0</v>
      </c>
    </row>
    <row r="702" spans="1:11" ht="66.599999999999994" x14ac:dyDescent="0.3">
      <c r="A702" s="129"/>
      <c r="B702" s="126"/>
      <c r="C702" s="126"/>
      <c r="D702" s="41" t="s">
        <v>41</v>
      </c>
      <c r="E702" s="42">
        <f t="shared" si="256"/>
        <v>0</v>
      </c>
      <c r="F702" s="35"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</row>
    <row r="703" spans="1:11" ht="53.4" x14ac:dyDescent="0.3">
      <c r="A703" s="129"/>
      <c r="B703" s="126"/>
      <c r="C703" s="126"/>
      <c r="D703" s="41" t="s">
        <v>42</v>
      </c>
      <c r="E703" s="42">
        <f t="shared" si="256"/>
        <v>26295.520000000004</v>
      </c>
      <c r="F703" s="35">
        <v>1827.62</v>
      </c>
      <c r="G703" s="44">
        <v>0</v>
      </c>
      <c r="H703" s="44">
        <v>0</v>
      </c>
      <c r="I703" s="44">
        <v>6685.4</v>
      </c>
      <c r="J703" s="88">
        <v>8962.6</v>
      </c>
      <c r="K703" s="44">
        <v>8819.9</v>
      </c>
    </row>
    <row r="704" spans="1:11" ht="66.599999999999994" x14ac:dyDescent="0.3">
      <c r="A704" s="130"/>
      <c r="B704" s="127"/>
      <c r="C704" s="127"/>
      <c r="D704" s="41" t="s">
        <v>43</v>
      </c>
      <c r="E704" s="42">
        <f t="shared" si="256"/>
        <v>0</v>
      </c>
      <c r="F704" s="35">
        <v>0</v>
      </c>
      <c r="G704" s="44">
        <v>0</v>
      </c>
      <c r="H704" s="44">
        <v>0</v>
      </c>
      <c r="I704" s="44">
        <v>0</v>
      </c>
      <c r="J704" s="44">
        <v>0</v>
      </c>
      <c r="K704" s="44">
        <v>0</v>
      </c>
    </row>
    <row r="705" spans="1:11" x14ac:dyDescent="0.3">
      <c r="A705" s="128"/>
      <c r="B705" s="123" t="s">
        <v>203</v>
      </c>
      <c r="C705" s="123"/>
      <c r="D705" s="39" t="s">
        <v>45</v>
      </c>
      <c r="E705" s="42">
        <f t="shared" si="256"/>
        <v>6449.73</v>
      </c>
      <c r="F705" s="32">
        <f t="shared" ref="F705:K705" si="279">F706+F707+F708+F709+F1026</f>
        <v>0</v>
      </c>
      <c r="G705" s="48">
        <f t="shared" si="279"/>
        <v>0</v>
      </c>
      <c r="H705" s="48">
        <f t="shared" si="279"/>
        <v>0</v>
      </c>
      <c r="I705" s="48">
        <f t="shared" si="279"/>
        <v>2507.58</v>
      </c>
      <c r="J705" s="48">
        <f t="shared" si="279"/>
        <v>1971.05</v>
      </c>
      <c r="K705" s="48">
        <f t="shared" si="279"/>
        <v>1971.1</v>
      </c>
    </row>
    <row r="706" spans="1:11" ht="53.4" x14ac:dyDescent="0.3">
      <c r="A706" s="129"/>
      <c r="B706" s="126"/>
      <c r="C706" s="126"/>
      <c r="D706" s="41" t="s">
        <v>40</v>
      </c>
      <c r="E706" s="42">
        <f t="shared" si="256"/>
        <v>0</v>
      </c>
      <c r="F706" s="35">
        <v>0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</row>
    <row r="707" spans="1:11" ht="66.599999999999994" x14ac:dyDescent="0.3">
      <c r="A707" s="129"/>
      <c r="B707" s="126"/>
      <c r="C707" s="126"/>
      <c r="D707" s="41" t="s">
        <v>41</v>
      </c>
      <c r="E707" s="42">
        <f t="shared" si="256"/>
        <v>0</v>
      </c>
      <c r="F707" s="35">
        <v>0</v>
      </c>
      <c r="G707" s="44">
        <v>0</v>
      </c>
      <c r="H707" s="44">
        <v>0</v>
      </c>
      <c r="I707" s="44">
        <v>0</v>
      </c>
      <c r="J707" s="44">
        <v>0</v>
      </c>
      <c r="K707" s="44">
        <v>0</v>
      </c>
    </row>
    <row r="708" spans="1:11" ht="53.4" x14ac:dyDescent="0.3">
      <c r="A708" s="129"/>
      <c r="B708" s="126"/>
      <c r="C708" s="126"/>
      <c r="D708" s="41" t="s">
        <v>42</v>
      </c>
      <c r="E708" s="42">
        <f t="shared" si="256"/>
        <v>6449.73</v>
      </c>
      <c r="F708" s="35">
        <v>0</v>
      </c>
      <c r="G708" s="44">
        <v>0</v>
      </c>
      <c r="H708" s="44">
        <v>0</v>
      </c>
      <c r="I708" s="44">
        <v>2507.58</v>
      </c>
      <c r="J708" s="88">
        <v>1971.05</v>
      </c>
      <c r="K708" s="44">
        <v>1971.1</v>
      </c>
    </row>
    <row r="709" spans="1:11" ht="66.599999999999994" x14ac:dyDescent="0.3">
      <c r="A709" s="130"/>
      <c r="B709" s="127"/>
      <c r="C709" s="127"/>
      <c r="D709" s="41" t="s">
        <v>43</v>
      </c>
      <c r="E709" s="42">
        <f t="shared" si="256"/>
        <v>0</v>
      </c>
      <c r="F709" s="35">
        <v>0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</row>
    <row r="710" spans="1:11" x14ac:dyDescent="0.3">
      <c r="A710" s="128" t="s">
        <v>279</v>
      </c>
      <c r="B710" s="123" t="s">
        <v>204</v>
      </c>
      <c r="C710" s="123"/>
      <c r="D710" s="39" t="s">
        <v>45</v>
      </c>
      <c r="E710" s="42">
        <f t="shared" si="256"/>
        <v>11672.33</v>
      </c>
      <c r="F710" s="32">
        <f>F711+F712+F713+F714+F1031</f>
        <v>4375.4400000000005</v>
      </c>
      <c r="G710" s="48">
        <f>G711+G712+G713+G714+G1031</f>
        <v>2416.37</v>
      </c>
      <c r="H710" s="48">
        <f>H711+H712+H713+H714+H1031</f>
        <v>557.71</v>
      </c>
      <c r="I710" s="48">
        <f>I711+I712+I713+I714+I1031</f>
        <v>1442.67</v>
      </c>
      <c r="J710" s="48">
        <f>J711+J712+J713+J714</f>
        <v>750.55</v>
      </c>
      <c r="K710" s="48">
        <f>K711+K712+K713+K714+K1031</f>
        <v>2129.59</v>
      </c>
    </row>
    <row r="711" spans="1:11" ht="53.4" x14ac:dyDescent="0.3">
      <c r="A711" s="129"/>
      <c r="B711" s="126"/>
      <c r="C711" s="126"/>
      <c r="D711" s="41" t="s">
        <v>40</v>
      </c>
      <c r="E711" s="42">
        <f t="shared" si="256"/>
        <v>165.52000000000004</v>
      </c>
      <c r="F711" s="35">
        <v>43.76</v>
      </c>
      <c r="G711" s="44">
        <v>24.16</v>
      </c>
      <c r="H711" s="44">
        <v>11.15</v>
      </c>
      <c r="I711" s="44">
        <v>28.85</v>
      </c>
      <c r="J711" s="88">
        <v>15.01</v>
      </c>
      <c r="K711" s="44">
        <v>42.59</v>
      </c>
    </row>
    <row r="712" spans="1:11" ht="66.599999999999994" x14ac:dyDescent="0.3">
      <c r="A712" s="129"/>
      <c r="B712" s="126"/>
      <c r="C712" s="126"/>
      <c r="D712" s="41" t="s">
        <v>41</v>
      </c>
      <c r="E712" s="42">
        <f t="shared" si="256"/>
        <v>288.38</v>
      </c>
      <c r="F712" s="35">
        <v>216.58</v>
      </c>
      <c r="G712" s="44">
        <v>23.92</v>
      </c>
      <c r="H712" s="44">
        <v>5.47</v>
      </c>
      <c r="I712" s="44">
        <v>14.14</v>
      </c>
      <c r="J712" s="88">
        <v>7.4</v>
      </c>
      <c r="K712" s="44">
        <v>20.87</v>
      </c>
    </row>
    <row r="713" spans="1:11" ht="53.4" x14ac:dyDescent="0.3">
      <c r="A713" s="129"/>
      <c r="B713" s="126"/>
      <c r="C713" s="126"/>
      <c r="D713" s="41" t="s">
        <v>42</v>
      </c>
      <c r="E713" s="42">
        <f t="shared" si="256"/>
        <v>11218.43</v>
      </c>
      <c r="F713" s="35">
        <v>4115.1000000000004</v>
      </c>
      <c r="G713" s="44">
        <v>2368.29</v>
      </c>
      <c r="H713" s="44">
        <v>541.09</v>
      </c>
      <c r="I713" s="44">
        <v>1399.68</v>
      </c>
      <c r="J713" s="88">
        <v>728.14</v>
      </c>
      <c r="K713" s="44">
        <v>2066.13</v>
      </c>
    </row>
    <row r="714" spans="1:11" ht="66.599999999999994" x14ac:dyDescent="0.3">
      <c r="A714" s="130"/>
      <c r="B714" s="127"/>
      <c r="C714" s="127"/>
      <c r="D714" s="41" t="s">
        <v>43</v>
      </c>
      <c r="E714" s="42">
        <f t="shared" si="256"/>
        <v>0</v>
      </c>
      <c r="F714" s="35">
        <v>0</v>
      </c>
      <c r="G714" s="44">
        <v>0</v>
      </c>
      <c r="H714" s="44">
        <v>0</v>
      </c>
      <c r="I714" s="44">
        <v>0</v>
      </c>
      <c r="J714" s="44">
        <v>0</v>
      </c>
      <c r="K714" s="44">
        <v>0</v>
      </c>
    </row>
    <row r="715" spans="1:11" x14ac:dyDescent="0.3">
      <c r="A715" s="152"/>
      <c r="B715" s="152" t="s">
        <v>280</v>
      </c>
      <c r="C715" s="152" t="s">
        <v>63</v>
      </c>
      <c r="D715" s="39" t="s">
        <v>45</v>
      </c>
      <c r="E715" s="42">
        <f t="shared" si="256"/>
        <v>49852.851000000002</v>
      </c>
      <c r="F715" s="32">
        <f>F716+F717+F718+F719+F720</f>
        <v>15450.15</v>
      </c>
      <c r="G715" s="32">
        <f t="shared" ref="G715:K715" si="280">G716+G717+G718+G719+G720</f>
        <v>11308.41</v>
      </c>
      <c r="H715" s="48">
        <f t="shared" si="280"/>
        <v>7787.27</v>
      </c>
      <c r="I715" s="48">
        <f t="shared" si="280"/>
        <v>2482.2000000000003</v>
      </c>
      <c r="J715" s="48">
        <f t="shared" si="280"/>
        <v>6356.7199999999993</v>
      </c>
      <c r="K715" s="48">
        <f t="shared" si="280"/>
        <v>6468.1010000000006</v>
      </c>
    </row>
    <row r="716" spans="1:11" ht="53.4" x14ac:dyDescent="0.3">
      <c r="A716" s="152"/>
      <c r="B716" s="152"/>
      <c r="C716" s="152"/>
      <c r="D716" s="41" t="s">
        <v>40</v>
      </c>
      <c r="E716" s="42">
        <f t="shared" si="256"/>
        <v>5089.9799999999996</v>
      </c>
      <c r="F716" s="35">
        <v>790.49</v>
      </c>
      <c r="G716" s="44">
        <v>794.1</v>
      </c>
      <c r="H716" s="44">
        <v>806.77</v>
      </c>
      <c r="I716" s="44">
        <v>800</v>
      </c>
      <c r="J716" s="88">
        <v>1098.6199999999999</v>
      </c>
      <c r="K716" s="44">
        <v>800</v>
      </c>
    </row>
    <row r="717" spans="1:11" ht="66.599999999999994" x14ac:dyDescent="0.3">
      <c r="A717" s="152"/>
      <c r="B717" s="152"/>
      <c r="C717" s="152"/>
      <c r="D717" s="41" t="s">
        <v>41</v>
      </c>
      <c r="E717" s="42">
        <f t="shared" si="256"/>
        <v>808.87100000000021</v>
      </c>
      <c r="F717" s="35">
        <v>632.45000000000005</v>
      </c>
      <c r="G717" s="44">
        <v>30.98</v>
      </c>
      <c r="H717" s="44">
        <v>19.34</v>
      </c>
      <c r="I717" s="44">
        <v>16.82</v>
      </c>
      <c r="J717" s="88">
        <v>52.6</v>
      </c>
      <c r="K717" s="44">
        <v>56.680999999999997</v>
      </c>
    </row>
    <row r="718" spans="1:11" ht="53.4" x14ac:dyDescent="0.3">
      <c r="A718" s="152"/>
      <c r="B718" s="152"/>
      <c r="C718" s="152"/>
      <c r="D718" s="41" t="s">
        <v>42</v>
      </c>
      <c r="E718" s="42">
        <f t="shared" si="256"/>
        <v>21163.68</v>
      </c>
      <c r="F718" s="35">
        <v>3699.71</v>
      </c>
      <c r="G718" s="44">
        <v>3067.28</v>
      </c>
      <c r="H718" s="44">
        <v>1914.39</v>
      </c>
      <c r="I718" s="44">
        <v>1665.38</v>
      </c>
      <c r="J718" s="88">
        <v>5205.5</v>
      </c>
      <c r="K718" s="44">
        <v>5611.42</v>
      </c>
    </row>
    <row r="719" spans="1:11" ht="66.599999999999994" x14ac:dyDescent="0.3">
      <c r="A719" s="152"/>
      <c r="B719" s="152"/>
      <c r="C719" s="152"/>
      <c r="D719" s="41" t="s">
        <v>43</v>
      </c>
      <c r="E719" s="42">
        <f t="shared" si="256"/>
        <v>0</v>
      </c>
      <c r="F719" s="35">
        <v>0</v>
      </c>
      <c r="G719" s="44">
        <v>0</v>
      </c>
      <c r="H719" s="44">
        <v>0</v>
      </c>
      <c r="I719" s="44">
        <v>0</v>
      </c>
      <c r="J719" s="44">
        <v>0</v>
      </c>
      <c r="K719" s="44">
        <v>0</v>
      </c>
    </row>
    <row r="720" spans="1:11" ht="40.200000000000003" x14ac:dyDescent="0.3">
      <c r="A720" s="152"/>
      <c r="B720" s="152"/>
      <c r="C720" s="152"/>
      <c r="D720" s="41" t="s">
        <v>44</v>
      </c>
      <c r="E720" s="42">
        <f t="shared" si="256"/>
        <v>22790.32</v>
      </c>
      <c r="F720" s="35">
        <v>10327.5</v>
      </c>
      <c r="G720" s="44">
        <v>7416.05</v>
      </c>
      <c r="H720" s="44">
        <v>5046.7700000000004</v>
      </c>
      <c r="I720" s="44">
        <v>0</v>
      </c>
      <c r="J720" s="44">
        <v>0</v>
      </c>
      <c r="K720" s="44">
        <v>0</v>
      </c>
    </row>
    <row r="721" spans="1:11" hidden="1" x14ac:dyDescent="0.3">
      <c r="A721" s="113" t="s">
        <v>46</v>
      </c>
      <c r="B721" s="113" t="s">
        <v>205</v>
      </c>
      <c r="C721" s="113"/>
      <c r="D721" s="31" t="s">
        <v>45</v>
      </c>
      <c r="E721" s="38">
        <f t="shared" si="256"/>
        <v>0</v>
      </c>
      <c r="F721" s="32">
        <f t="shared" ref="F721:K721" si="281">F722+F723+F724+F725+F1042</f>
        <v>0</v>
      </c>
      <c r="G721" s="32">
        <f t="shared" si="281"/>
        <v>0</v>
      </c>
      <c r="H721" s="32">
        <f t="shared" si="281"/>
        <v>0</v>
      </c>
      <c r="I721" s="32">
        <f t="shared" si="281"/>
        <v>0</v>
      </c>
      <c r="J721" s="32">
        <f t="shared" si="281"/>
        <v>0</v>
      </c>
      <c r="K721" s="32">
        <f t="shared" si="281"/>
        <v>0</v>
      </c>
    </row>
    <row r="722" spans="1:11" ht="53.4" hidden="1" x14ac:dyDescent="0.3">
      <c r="A722" s="114"/>
      <c r="B722" s="114"/>
      <c r="C722" s="114"/>
      <c r="D722" s="34" t="s">
        <v>40</v>
      </c>
      <c r="E722" s="38">
        <f t="shared" si="256"/>
        <v>0</v>
      </c>
      <c r="F722" s="35"/>
      <c r="G722" s="35"/>
      <c r="H722" s="35"/>
      <c r="I722" s="35"/>
      <c r="J722" s="35"/>
      <c r="K722" s="35"/>
    </row>
    <row r="723" spans="1:11" ht="66.599999999999994" hidden="1" x14ac:dyDescent="0.3">
      <c r="A723" s="114"/>
      <c r="B723" s="114"/>
      <c r="C723" s="114"/>
      <c r="D723" s="34" t="s">
        <v>41</v>
      </c>
      <c r="E723" s="38">
        <f t="shared" si="256"/>
        <v>0</v>
      </c>
      <c r="F723" s="35"/>
      <c r="G723" s="35"/>
      <c r="H723" s="35"/>
      <c r="I723" s="35"/>
      <c r="J723" s="35"/>
      <c r="K723" s="35"/>
    </row>
    <row r="724" spans="1:11" ht="53.4" hidden="1" x14ac:dyDescent="0.3">
      <c r="A724" s="114"/>
      <c r="B724" s="114"/>
      <c r="C724" s="114"/>
      <c r="D724" s="34" t="s">
        <v>42</v>
      </c>
      <c r="E724" s="38">
        <f t="shared" si="256"/>
        <v>0</v>
      </c>
      <c r="F724" s="35"/>
      <c r="G724" s="35"/>
      <c r="H724" s="35"/>
      <c r="I724" s="35"/>
      <c r="J724" s="35"/>
      <c r="K724" s="32"/>
    </row>
    <row r="725" spans="1:11" ht="66.599999999999994" hidden="1" x14ac:dyDescent="0.3">
      <c r="A725" s="115"/>
      <c r="B725" s="115"/>
      <c r="C725" s="115"/>
      <c r="D725" s="34" t="s">
        <v>43</v>
      </c>
      <c r="E725" s="38">
        <f t="shared" si="256"/>
        <v>0</v>
      </c>
      <c r="F725" s="35"/>
      <c r="G725" s="35"/>
      <c r="H725" s="35"/>
      <c r="I725" s="35"/>
      <c r="J725" s="35"/>
      <c r="K725" s="35"/>
    </row>
    <row r="726" spans="1:11" hidden="1" x14ac:dyDescent="0.3">
      <c r="A726" s="113" t="s">
        <v>59</v>
      </c>
      <c r="B726" s="113" t="s">
        <v>263</v>
      </c>
      <c r="C726" s="113"/>
      <c r="D726" s="31" t="s">
        <v>45</v>
      </c>
      <c r="E726" s="38">
        <f t="shared" si="256"/>
        <v>0</v>
      </c>
      <c r="F726" s="32">
        <f t="shared" ref="F726:K726" si="282">F727+F728+F729+F730+F1047</f>
        <v>0</v>
      </c>
      <c r="G726" s="32">
        <f t="shared" si="282"/>
        <v>0</v>
      </c>
      <c r="H726" s="32">
        <f t="shared" si="282"/>
        <v>0</v>
      </c>
      <c r="I726" s="32">
        <f t="shared" si="282"/>
        <v>0</v>
      </c>
      <c r="J726" s="32">
        <f t="shared" si="282"/>
        <v>0</v>
      </c>
      <c r="K726" s="32">
        <f t="shared" si="282"/>
        <v>0</v>
      </c>
    </row>
    <row r="727" spans="1:11" ht="53.4" hidden="1" x14ac:dyDescent="0.3">
      <c r="A727" s="114"/>
      <c r="B727" s="114"/>
      <c r="C727" s="114"/>
      <c r="D727" s="34" t="s">
        <v>40</v>
      </c>
      <c r="E727" s="38">
        <f t="shared" si="256"/>
        <v>0</v>
      </c>
      <c r="F727" s="35"/>
      <c r="G727" s="35"/>
      <c r="H727" s="35"/>
      <c r="I727" s="35"/>
      <c r="J727" s="35"/>
      <c r="K727" s="35"/>
    </row>
    <row r="728" spans="1:11" ht="66.599999999999994" hidden="1" x14ac:dyDescent="0.3">
      <c r="A728" s="114"/>
      <c r="B728" s="114"/>
      <c r="C728" s="114"/>
      <c r="D728" s="34" t="s">
        <v>41</v>
      </c>
      <c r="E728" s="38">
        <f t="shared" si="256"/>
        <v>0</v>
      </c>
      <c r="F728" s="35"/>
      <c r="G728" s="35"/>
      <c r="H728" s="35"/>
      <c r="I728" s="35"/>
      <c r="J728" s="35"/>
      <c r="K728" s="35"/>
    </row>
    <row r="729" spans="1:11" ht="53.4" hidden="1" x14ac:dyDescent="0.3">
      <c r="A729" s="114"/>
      <c r="B729" s="114"/>
      <c r="C729" s="114"/>
      <c r="D729" s="34" t="s">
        <v>42</v>
      </c>
      <c r="E729" s="38">
        <f t="shared" ref="E729:E749" si="283">F729+G729+H729+I729+J729+K729</f>
        <v>0</v>
      </c>
      <c r="F729" s="35"/>
      <c r="G729" s="35"/>
      <c r="H729" s="35"/>
      <c r="I729" s="35"/>
      <c r="J729" s="35"/>
      <c r="K729" s="32"/>
    </row>
    <row r="730" spans="1:11" ht="66.599999999999994" hidden="1" x14ac:dyDescent="0.3">
      <c r="A730" s="115"/>
      <c r="B730" s="115"/>
      <c r="C730" s="115"/>
      <c r="D730" s="34" t="s">
        <v>43</v>
      </c>
      <c r="E730" s="38">
        <f t="shared" si="283"/>
        <v>0</v>
      </c>
      <c r="F730" s="35"/>
      <c r="G730" s="35"/>
      <c r="H730" s="35"/>
      <c r="I730" s="35"/>
      <c r="J730" s="35"/>
      <c r="K730" s="35"/>
    </row>
    <row r="731" spans="1:11" hidden="1" x14ac:dyDescent="0.3">
      <c r="A731" s="113" t="s">
        <v>61</v>
      </c>
      <c r="B731" s="113" t="s">
        <v>264</v>
      </c>
      <c r="C731" s="113"/>
      <c r="D731" s="31" t="s">
        <v>45</v>
      </c>
      <c r="E731" s="38">
        <f t="shared" si="283"/>
        <v>0</v>
      </c>
      <c r="F731" s="32">
        <f t="shared" ref="F731:K731" si="284">F732+F733+F734+F735+F1052</f>
        <v>0</v>
      </c>
      <c r="G731" s="32">
        <f t="shared" si="284"/>
        <v>0</v>
      </c>
      <c r="H731" s="32">
        <f t="shared" si="284"/>
        <v>0</v>
      </c>
      <c r="I731" s="32">
        <f t="shared" si="284"/>
        <v>0</v>
      </c>
      <c r="J731" s="32">
        <f t="shared" si="284"/>
        <v>0</v>
      </c>
      <c r="K731" s="32">
        <f t="shared" si="284"/>
        <v>0</v>
      </c>
    </row>
    <row r="732" spans="1:11" ht="53.4" hidden="1" x14ac:dyDescent="0.3">
      <c r="A732" s="114"/>
      <c r="B732" s="114"/>
      <c r="C732" s="114"/>
      <c r="D732" s="34" t="s">
        <v>40</v>
      </c>
      <c r="E732" s="38">
        <f t="shared" si="283"/>
        <v>0</v>
      </c>
      <c r="F732" s="35"/>
      <c r="G732" s="35"/>
      <c r="H732" s="35"/>
      <c r="I732" s="35"/>
      <c r="J732" s="35"/>
      <c r="K732" s="35"/>
    </row>
    <row r="733" spans="1:11" ht="66.599999999999994" hidden="1" x14ac:dyDescent="0.3">
      <c r="A733" s="114"/>
      <c r="B733" s="114"/>
      <c r="C733" s="114"/>
      <c r="D733" s="34" t="s">
        <v>41</v>
      </c>
      <c r="E733" s="38">
        <f t="shared" si="283"/>
        <v>0</v>
      </c>
      <c r="F733" s="35"/>
      <c r="G733" s="35"/>
      <c r="H733" s="35"/>
      <c r="I733" s="35"/>
      <c r="J733" s="35"/>
      <c r="K733" s="35"/>
    </row>
    <row r="734" spans="1:11" ht="53.4" hidden="1" x14ac:dyDescent="0.3">
      <c r="A734" s="114"/>
      <c r="B734" s="114"/>
      <c r="C734" s="114"/>
      <c r="D734" s="34" t="s">
        <v>42</v>
      </c>
      <c r="E734" s="38">
        <f t="shared" si="283"/>
        <v>0</v>
      </c>
      <c r="F734" s="35"/>
      <c r="G734" s="35"/>
      <c r="H734" s="35"/>
      <c r="I734" s="35"/>
      <c r="J734" s="35"/>
      <c r="K734" s="32"/>
    </row>
    <row r="735" spans="1:11" ht="66.599999999999994" hidden="1" x14ac:dyDescent="0.3">
      <c r="A735" s="115"/>
      <c r="B735" s="115"/>
      <c r="C735" s="115"/>
      <c r="D735" s="34" t="s">
        <v>43</v>
      </c>
      <c r="E735" s="38">
        <f t="shared" si="283"/>
        <v>0</v>
      </c>
      <c r="F735" s="35"/>
      <c r="G735" s="35"/>
      <c r="H735" s="35"/>
      <c r="I735" s="35"/>
      <c r="J735" s="35"/>
      <c r="K735" s="35"/>
    </row>
    <row r="736" spans="1:11" hidden="1" x14ac:dyDescent="0.3">
      <c r="A736" s="113" t="s">
        <v>62</v>
      </c>
      <c r="B736" s="113" t="s">
        <v>265</v>
      </c>
      <c r="C736" s="113"/>
      <c r="D736" s="31" t="s">
        <v>45</v>
      </c>
      <c r="E736" s="38">
        <f t="shared" si="283"/>
        <v>0</v>
      </c>
      <c r="F736" s="32">
        <f t="shared" ref="F736:K736" si="285">F737+F738+F739+F740+F1057</f>
        <v>0</v>
      </c>
      <c r="G736" s="32">
        <f t="shared" si="285"/>
        <v>0</v>
      </c>
      <c r="H736" s="32">
        <f t="shared" si="285"/>
        <v>0</v>
      </c>
      <c r="I736" s="32">
        <f t="shared" si="285"/>
        <v>0</v>
      </c>
      <c r="J736" s="32">
        <f t="shared" si="285"/>
        <v>0</v>
      </c>
      <c r="K736" s="32">
        <f t="shared" si="285"/>
        <v>0</v>
      </c>
    </row>
    <row r="737" spans="1:11" ht="53.4" hidden="1" x14ac:dyDescent="0.3">
      <c r="A737" s="114"/>
      <c r="B737" s="114"/>
      <c r="C737" s="114"/>
      <c r="D737" s="34" t="s">
        <v>40</v>
      </c>
      <c r="E737" s="38">
        <f t="shared" si="283"/>
        <v>0</v>
      </c>
      <c r="F737" s="35"/>
      <c r="G737" s="35"/>
      <c r="H737" s="35"/>
      <c r="I737" s="35"/>
      <c r="J737" s="35"/>
      <c r="K737" s="35"/>
    </row>
    <row r="738" spans="1:11" ht="66.599999999999994" hidden="1" x14ac:dyDescent="0.3">
      <c r="A738" s="114"/>
      <c r="B738" s="114"/>
      <c r="C738" s="114"/>
      <c r="D738" s="34" t="s">
        <v>41</v>
      </c>
      <c r="E738" s="38">
        <f t="shared" si="283"/>
        <v>0</v>
      </c>
      <c r="F738" s="35"/>
      <c r="G738" s="35"/>
      <c r="H738" s="35"/>
      <c r="I738" s="35"/>
      <c r="J738" s="35"/>
      <c r="K738" s="35"/>
    </row>
    <row r="739" spans="1:11" ht="53.4" hidden="1" x14ac:dyDescent="0.3">
      <c r="A739" s="114"/>
      <c r="B739" s="114"/>
      <c r="C739" s="114"/>
      <c r="D739" s="34" t="s">
        <v>42</v>
      </c>
      <c r="E739" s="38">
        <f t="shared" si="283"/>
        <v>0</v>
      </c>
      <c r="F739" s="35"/>
      <c r="G739" s="35"/>
      <c r="H739" s="35"/>
      <c r="I739" s="35"/>
      <c r="J739" s="35"/>
      <c r="K739" s="32"/>
    </row>
    <row r="740" spans="1:11" ht="66.599999999999994" hidden="1" x14ac:dyDescent="0.3">
      <c r="A740" s="115"/>
      <c r="B740" s="115"/>
      <c r="C740" s="115"/>
      <c r="D740" s="34" t="s">
        <v>43</v>
      </c>
      <c r="E740" s="38">
        <f t="shared" si="283"/>
        <v>0</v>
      </c>
      <c r="F740" s="35"/>
      <c r="G740" s="35"/>
      <c r="H740" s="35"/>
      <c r="I740" s="35"/>
      <c r="J740" s="35"/>
      <c r="K740" s="35"/>
    </row>
    <row r="741" spans="1:11" hidden="1" x14ac:dyDescent="0.3">
      <c r="A741" s="113" t="s">
        <v>266</v>
      </c>
      <c r="B741" s="113" t="s">
        <v>267</v>
      </c>
      <c r="C741" s="113"/>
      <c r="D741" s="31" t="s">
        <v>45</v>
      </c>
      <c r="E741" s="38">
        <f t="shared" si="283"/>
        <v>0</v>
      </c>
      <c r="F741" s="32">
        <f t="shared" ref="F741:K741" si="286">F742+F743+F744+F745+F1062</f>
        <v>0</v>
      </c>
      <c r="G741" s="32">
        <f t="shared" si="286"/>
        <v>0</v>
      </c>
      <c r="H741" s="32">
        <f t="shared" si="286"/>
        <v>0</v>
      </c>
      <c r="I741" s="32">
        <f t="shared" si="286"/>
        <v>0</v>
      </c>
      <c r="J741" s="32">
        <f t="shared" si="286"/>
        <v>0</v>
      </c>
      <c r="K741" s="32">
        <f t="shared" si="286"/>
        <v>0</v>
      </c>
    </row>
    <row r="742" spans="1:11" ht="53.4" hidden="1" x14ac:dyDescent="0.3">
      <c r="A742" s="114"/>
      <c r="B742" s="114"/>
      <c r="C742" s="114"/>
      <c r="D742" s="34" t="s">
        <v>40</v>
      </c>
      <c r="E742" s="38">
        <f t="shared" si="283"/>
        <v>0</v>
      </c>
      <c r="F742" s="35"/>
      <c r="G742" s="35"/>
      <c r="H742" s="35"/>
      <c r="I742" s="35"/>
      <c r="J742" s="35"/>
      <c r="K742" s="35"/>
    </row>
    <row r="743" spans="1:11" ht="66.599999999999994" hidden="1" x14ac:dyDescent="0.3">
      <c r="A743" s="114"/>
      <c r="B743" s="114"/>
      <c r="C743" s="114"/>
      <c r="D743" s="34" t="s">
        <v>41</v>
      </c>
      <c r="E743" s="38">
        <f t="shared" si="283"/>
        <v>0</v>
      </c>
      <c r="F743" s="35"/>
      <c r="G743" s="35"/>
      <c r="H743" s="35"/>
      <c r="I743" s="35"/>
      <c r="J743" s="35"/>
      <c r="K743" s="35"/>
    </row>
    <row r="744" spans="1:11" ht="53.4" hidden="1" x14ac:dyDescent="0.3">
      <c r="A744" s="114"/>
      <c r="B744" s="114"/>
      <c r="C744" s="114"/>
      <c r="D744" s="34" t="s">
        <v>42</v>
      </c>
      <c r="E744" s="38">
        <f t="shared" si="283"/>
        <v>0</v>
      </c>
      <c r="F744" s="35"/>
      <c r="G744" s="35"/>
      <c r="H744" s="35"/>
      <c r="I744" s="35"/>
      <c r="J744" s="35"/>
      <c r="K744" s="32"/>
    </row>
    <row r="745" spans="1:11" ht="66.599999999999994" hidden="1" x14ac:dyDescent="0.3">
      <c r="A745" s="115"/>
      <c r="B745" s="115"/>
      <c r="C745" s="115"/>
      <c r="D745" s="34" t="s">
        <v>43</v>
      </c>
      <c r="E745" s="38">
        <f t="shared" si="283"/>
        <v>0</v>
      </c>
      <c r="F745" s="35"/>
      <c r="G745" s="35"/>
      <c r="H745" s="35"/>
      <c r="I745" s="35"/>
      <c r="J745" s="35"/>
      <c r="K745" s="35"/>
    </row>
    <row r="746" spans="1:11" hidden="1" x14ac:dyDescent="0.3">
      <c r="A746" s="113" t="s">
        <v>268</v>
      </c>
      <c r="B746" s="113" t="s">
        <v>269</v>
      </c>
      <c r="C746" s="113"/>
      <c r="D746" s="31" t="s">
        <v>45</v>
      </c>
      <c r="E746" s="38">
        <f t="shared" si="283"/>
        <v>0</v>
      </c>
      <c r="F746" s="32">
        <f t="shared" ref="F746:K746" si="287">F747+F748+F749+F750+F1067</f>
        <v>0</v>
      </c>
      <c r="G746" s="32">
        <f t="shared" si="287"/>
        <v>0</v>
      </c>
      <c r="H746" s="32">
        <f t="shared" si="287"/>
        <v>0</v>
      </c>
      <c r="I746" s="32">
        <f t="shared" si="287"/>
        <v>0</v>
      </c>
      <c r="J746" s="32">
        <f t="shared" si="287"/>
        <v>0</v>
      </c>
      <c r="K746" s="32">
        <f t="shared" si="287"/>
        <v>0</v>
      </c>
    </row>
    <row r="747" spans="1:11" ht="53.4" hidden="1" x14ac:dyDescent="0.3">
      <c r="A747" s="114"/>
      <c r="B747" s="114"/>
      <c r="C747" s="114"/>
      <c r="D747" s="34" t="s">
        <v>40</v>
      </c>
      <c r="E747" s="38">
        <f t="shared" si="283"/>
        <v>0</v>
      </c>
      <c r="F747" s="35"/>
      <c r="G747" s="35"/>
      <c r="H747" s="35"/>
      <c r="I747" s="35"/>
      <c r="J747" s="35"/>
      <c r="K747" s="35"/>
    </row>
    <row r="748" spans="1:11" ht="66.599999999999994" hidden="1" x14ac:dyDescent="0.3">
      <c r="A748" s="114"/>
      <c r="B748" s="114"/>
      <c r="C748" s="114"/>
      <c r="D748" s="34" t="s">
        <v>41</v>
      </c>
      <c r="E748" s="38">
        <f t="shared" si="283"/>
        <v>0</v>
      </c>
      <c r="F748" s="35"/>
      <c r="G748" s="35"/>
      <c r="H748" s="35"/>
      <c r="I748" s="35"/>
      <c r="J748" s="35"/>
      <c r="K748" s="35"/>
    </row>
    <row r="749" spans="1:11" ht="53.4" hidden="1" x14ac:dyDescent="0.3">
      <c r="A749" s="114"/>
      <c r="B749" s="114"/>
      <c r="C749" s="114"/>
      <c r="D749" s="34" t="s">
        <v>42</v>
      </c>
      <c r="E749" s="38">
        <f t="shared" si="283"/>
        <v>0</v>
      </c>
      <c r="F749" s="35"/>
      <c r="G749" s="35"/>
      <c r="H749" s="35"/>
      <c r="I749" s="35"/>
      <c r="J749" s="35"/>
      <c r="K749" s="32"/>
    </row>
    <row r="750" spans="1:11" ht="66.599999999999994" hidden="1" x14ac:dyDescent="0.3">
      <c r="A750" s="115"/>
      <c r="B750" s="115"/>
      <c r="C750" s="115"/>
      <c r="D750" s="34" t="s">
        <v>43</v>
      </c>
      <c r="E750" s="37">
        <f>F750+G750+H750+I750+J750+K753</f>
        <v>0</v>
      </c>
      <c r="F750" s="35"/>
      <c r="G750" s="35"/>
      <c r="H750" s="35"/>
      <c r="I750" s="35"/>
      <c r="J750" s="35"/>
      <c r="K750" s="35"/>
    </row>
    <row r="751" spans="1:11" ht="15" customHeight="1" x14ac:dyDescent="0.3">
      <c r="A751" s="123" t="s">
        <v>330</v>
      </c>
      <c r="B751" s="123" t="s">
        <v>303</v>
      </c>
      <c r="C751" s="123" t="s">
        <v>63</v>
      </c>
      <c r="D751" s="39" t="s">
        <v>45</v>
      </c>
      <c r="E751" s="42">
        <f t="shared" ref="E751:E756" si="288">F751+G751+H751+I751+J751+K751</f>
        <v>81.05</v>
      </c>
      <c r="F751" s="32">
        <f>F752+F753+F754+F755+F756</f>
        <v>0</v>
      </c>
      <c r="G751" s="32">
        <f t="shared" ref="G751:K751" si="289">G752+G753+G754+G755+G756</f>
        <v>0</v>
      </c>
      <c r="H751" s="48">
        <f t="shared" si="289"/>
        <v>0</v>
      </c>
      <c r="I751" s="48">
        <f t="shared" si="289"/>
        <v>79.7</v>
      </c>
      <c r="J751" s="48">
        <f t="shared" si="289"/>
        <v>1.35</v>
      </c>
      <c r="K751" s="48">
        <f t="shared" si="289"/>
        <v>0</v>
      </c>
    </row>
    <row r="752" spans="1:11" ht="53.4" x14ac:dyDescent="0.3">
      <c r="A752" s="126"/>
      <c r="B752" s="126"/>
      <c r="C752" s="126"/>
      <c r="D752" s="41" t="s">
        <v>40</v>
      </c>
      <c r="E752" s="42">
        <f t="shared" si="288"/>
        <v>2.9400000000000004</v>
      </c>
      <c r="F752" s="35">
        <v>0</v>
      </c>
      <c r="G752" s="35">
        <v>0</v>
      </c>
      <c r="H752" s="35">
        <v>0</v>
      </c>
      <c r="I752" s="44">
        <v>1.59</v>
      </c>
      <c r="J752" s="88">
        <v>1.35</v>
      </c>
      <c r="K752" s="44">
        <v>0</v>
      </c>
    </row>
    <row r="753" spans="1:11" ht="66.599999999999994" x14ac:dyDescent="0.3">
      <c r="A753" s="126"/>
      <c r="B753" s="126"/>
      <c r="C753" s="126"/>
      <c r="D753" s="41" t="s">
        <v>41</v>
      </c>
      <c r="E753" s="42">
        <f t="shared" si="288"/>
        <v>78.11</v>
      </c>
      <c r="F753" s="35">
        <v>0</v>
      </c>
      <c r="G753" s="35">
        <v>0</v>
      </c>
      <c r="H753" s="35">
        <v>0</v>
      </c>
      <c r="I753" s="44">
        <v>78.11</v>
      </c>
      <c r="J753" s="44">
        <v>0</v>
      </c>
      <c r="K753" s="44">
        <v>0</v>
      </c>
    </row>
    <row r="754" spans="1:11" ht="53.4" x14ac:dyDescent="0.3">
      <c r="A754" s="126"/>
      <c r="B754" s="126"/>
      <c r="C754" s="126"/>
      <c r="D754" s="41" t="s">
        <v>42</v>
      </c>
      <c r="E754" s="42">
        <f t="shared" si="288"/>
        <v>0</v>
      </c>
      <c r="F754" s="35">
        <v>0</v>
      </c>
      <c r="G754" s="35">
        <v>0</v>
      </c>
      <c r="H754" s="35">
        <v>0</v>
      </c>
      <c r="I754" s="44">
        <v>0</v>
      </c>
      <c r="J754" s="44">
        <v>0</v>
      </c>
      <c r="K754" s="44">
        <v>0</v>
      </c>
    </row>
    <row r="755" spans="1:11" ht="66.599999999999994" x14ac:dyDescent="0.3">
      <c r="A755" s="126"/>
      <c r="B755" s="126"/>
      <c r="C755" s="126"/>
      <c r="D755" s="41" t="s">
        <v>43</v>
      </c>
      <c r="E755" s="42">
        <f t="shared" si="288"/>
        <v>0</v>
      </c>
      <c r="F755" s="35">
        <v>0</v>
      </c>
      <c r="G755" s="35">
        <v>0</v>
      </c>
      <c r="H755" s="35">
        <v>0</v>
      </c>
      <c r="I755" s="44">
        <v>0</v>
      </c>
      <c r="J755" s="44">
        <v>0</v>
      </c>
      <c r="K755" s="44">
        <v>0</v>
      </c>
    </row>
    <row r="756" spans="1:11" ht="40.200000000000003" x14ac:dyDescent="0.3">
      <c r="A756" s="127"/>
      <c r="B756" s="127"/>
      <c r="C756" s="127"/>
      <c r="D756" s="41" t="s">
        <v>44</v>
      </c>
      <c r="E756" s="42">
        <f t="shared" si="288"/>
        <v>0</v>
      </c>
      <c r="F756" s="35">
        <v>0</v>
      </c>
      <c r="G756" s="35">
        <v>0</v>
      </c>
      <c r="H756" s="35">
        <v>0</v>
      </c>
      <c r="I756" s="44">
        <v>0</v>
      </c>
      <c r="J756" s="44">
        <v>0</v>
      </c>
      <c r="K756" s="44">
        <v>0</v>
      </c>
    </row>
  </sheetData>
  <mergeCells count="437">
    <mergeCell ref="A751:A756"/>
    <mergeCell ref="B751:B756"/>
    <mergeCell ref="C751:C756"/>
    <mergeCell ref="A230:A234"/>
    <mergeCell ref="B230:B234"/>
    <mergeCell ref="C230:C234"/>
    <mergeCell ref="A577:A581"/>
    <mergeCell ref="B577:B581"/>
    <mergeCell ref="C577:C581"/>
    <mergeCell ref="A721:A725"/>
    <mergeCell ref="B721:B725"/>
    <mergeCell ref="C721:C725"/>
    <mergeCell ref="A715:A720"/>
    <mergeCell ref="B715:B720"/>
    <mergeCell ref="C715:C720"/>
    <mergeCell ref="A612:A616"/>
    <mergeCell ref="B612:B616"/>
    <mergeCell ref="C612:C616"/>
    <mergeCell ref="A695:A699"/>
    <mergeCell ref="B695:B699"/>
    <mergeCell ref="C695:C699"/>
    <mergeCell ref="A685:A689"/>
    <mergeCell ref="B685:B689"/>
    <mergeCell ref="C685:C689"/>
    <mergeCell ref="A690:A694"/>
    <mergeCell ref="B690:B694"/>
    <mergeCell ref="C690:C694"/>
    <mergeCell ref="A710:A714"/>
    <mergeCell ref="B710:B714"/>
    <mergeCell ref="C710:C714"/>
    <mergeCell ref="A617:A621"/>
    <mergeCell ref="B617:B621"/>
    <mergeCell ref="C617:C621"/>
    <mergeCell ref="A705:A709"/>
    <mergeCell ref="B705:B709"/>
    <mergeCell ref="C705:C709"/>
    <mergeCell ref="A700:A704"/>
    <mergeCell ref="B700:B704"/>
    <mergeCell ref="C700:C704"/>
    <mergeCell ref="A627:A631"/>
    <mergeCell ref="B627:B631"/>
    <mergeCell ref="C627:C631"/>
    <mergeCell ref="A679:A684"/>
    <mergeCell ref="B679:B684"/>
    <mergeCell ref="C679:C684"/>
    <mergeCell ref="A642:A646"/>
    <mergeCell ref="B642:B646"/>
    <mergeCell ref="C642:C646"/>
    <mergeCell ref="B427:B431"/>
    <mergeCell ref="C427:C431"/>
    <mergeCell ref="A562:A566"/>
    <mergeCell ref="B562:B566"/>
    <mergeCell ref="C562:C566"/>
    <mergeCell ref="A582:A586"/>
    <mergeCell ref="B582:B586"/>
    <mergeCell ref="C582:C586"/>
    <mergeCell ref="A542:A546"/>
    <mergeCell ref="A507:A511"/>
    <mergeCell ref="B507:B511"/>
    <mergeCell ref="B527:B531"/>
    <mergeCell ref="C527:C531"/>
    <mergeCell ref="A532:A536"/>
    <mergeCell ref="B532:B536"/>
    <mergeCell ref="C532:C536"/>
    <mergeCell ref="A512:A516"/>
    <mergeCell ref="B512:B516"/>
    <mergeCell ref="B517:B521"/>
    <mergeCell ref="C517:C521"/>
    <mergeCell ref="A572:A576"/>
    <mergeCell ref="B572:B576"/>
    <mergeCell ref="C507:C511"/>
    <mergeCell ref="C542:C546"/>
    <mergeCell ref="C607:C611"/>
    <mergeCell ref="A622:A626"/>
    <mergeCell ref="B622:B626"/>
    <mergeCell ref="C622:C626"/>
    <mergeCell ref="A597:A601"/>
    <mergeCell ref="C587:C591"/>
    <mergeCell ref="A592:A596"/>
    <mergeCell ref="B592:B596"/>
    <mergeCell ref="C592:C596"/>
    <mergeCell ref="A587:A591"/>
    <mergeCell ref="B587:B591"/>
    <mergeCell ref="A607:A611"/>
    <mergeCell ref="B607:B611"/>
    <mergeCell ref="B597:B601"/>
    <mergeCell ref="C597:C601"/>
    <mergeCell ref="A602:A606"/>
    <mergeCell ref="B602:B606"/>
    <mergeCell ref="C602:C606"/>
    <mergeCell ref="A517:A521"/>
    <mergeCell ref="B447:B451"/>
    <mergeCell ref="A462:A466"/>
    <mergeCell ref="B462:B466"/>
    <mergeCell ref="B492:B496"/>
    <mergeCell ref="A527:A531"/>
    <mergeCell ref="A522:A526"/>
    <mergeCell ref="B522:B526"/>
    <mergeCell ref="C522:C526"/>
    <mergeCell ref="A250:A254"/>
    <mergeCell ref="C195:C199"/>
    <mergeCell ref="A270:A274"/>
    <mergeCell ref="B270:B274"/>
    <mergeCell ref="C270:C274"/>
    <mergeCell ref="A260:A264"/>
    <mergeCell ref="A421:A426"/>
    <mergeCell ref="B421:B426"/>
    <mergeCell ref="A125:A129"/>
    <mergeCell ref="B125:B129"/>
    <mergeCell ref="A130:A134"/>
    <mergeCell ref="B130:B134"/>
    <mergeCell ref="C130:C134"/>
    <mergeCell ref="A150:A154"/>
    <mergeCell ref="A155:A159"/>
    <mergeCell ref="B155:B159"/>
    <mergeCell ref="C155:C159"/>
    <mergeCell ref="A135:A139"/>
    <mergeCell ref="B135:B139"/>
    <mergeCell ref="B260:B264"/>
    <mergeCell ref="C260:C264"/>
    <mergeCell ref="A265:A269"/>
    <mergeCell ref="C421:C426"/>
    <mergeCell ref="A180:A184"/>
    <mergeCell ref="C90:C94"/>
    <mergeCell ref="A170:A174"/>
    <mergeCell ref="B170:B174"/>
    <mergeCell ref="A100:A104"/>
    <mergeCell ref="A95:A99"/>
    <mergeCell ref="B95:B99"/>
    <mergeCell ref="A90:A94"/>
    <mergeCell ref="C165:C169"/>
    <mergeCell ref="A165:A169"/>
    <mergeCell ref="B165:B169"/>
    <mergeCell ref="C170:C174"/>
    <mergeCell ref="C95:C99"/>
    <mergeCell ref="C125:C129"/>
    <mergeCell ref="F1:M2"/>
    <mergeCell ref="A85:A89"/>
    <mergeCell ref="B85:B89"/>
    <mergeCell ref="C85:C89"/>
    <mergeCell ref="A175:A179"/>
    <mergeCell ref="B175:B179"/>
    <mergeCell ref="C175:C179"/>
    <mergeCell ref="A105:A109"/>
    <mergeCell ref="B105:B109"/>
    <mergeCell ref="C105:C109"/>
    <mergeCell ref="A110:A114"/>
    <mergeCell ref="B110:B114"/>
    <mergeCell ref="C110:C114"/>
    <mergeCell ref="A115:A119"/>
    <mergeCell ref="B115:B119"/>
    <mergeCell ref="C115:C119"/>
    <mergeCell ref="A19:A24"/>
    <mergeCell ref="B19:B24"/>
    <mergeCell ref="C19:C24"/>
    <mergeCell ref="A25:A30"/>
    <mergeCell ref="A55:A59"/>
    <mergeCell ref="B55:B59"/>
    <mergeCell ref="C55:C59"/>
    <mergeCell ref="C70:C74"/>
    <mergeCell ref="B70:B74"/>
    <mergeCell ref="A70:A74"/>
    <mergeCell ref="A65:A69"/>
    <mergeCell ref="B25:B30"/>
    <mergeCell ref="C25:C30"/>
    <mergeCell ref="A49:A54"/>
    <mergeCell ref="B49:B54"/>
    <mergeCell ref="C49:C54"/>
    <mergeCell ref="A43:A48"/>
    <mergeCell ref="B43:B48"/>
    <mergeCell ref="C43:C48"/>
    <mergeCell ref="A37:A42"/>
    <mergeCell ref="B37:B42"/>
    <mergeCell ref="C37:C42"/>
    <mergeCell ref="B65:B69"/>
    <mergeCell ref="C65:C69"/>
    <mergeCell ref="A60:A64"/>
    <mergeCell ref="B60:B64"/>
    <mergeCell ref="C60:C64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D5:M5"/>
    <mergeCell ref="D6:K6"/>
    <mergeCell ref="C80:C84"/>
    <mergeCell ref="A75:A79"/>
    <mergeCell ref="B75:B79"/>
    <mergeCell ref="B160:B164"/>
    <mergeCell ref="C160:C164"/>
    <mergeCell ref="C135:C139"/>
    <mergeCell ref="A140:A144"/>
    <mergeCell ref="B140:B144"/>
    <mergeCell ref="C140:C144"/>
    <mergeCell ref="A160:A164"/>
    <mergeCell ref="B150:B154"/>
    <mergeCell ref="C150:C154"/>
    <mergeCell ref="C75:C79"/>
    <mergeCell ref="B100:B104"/>
    <mergeCell ref="C100:C104"/>
    <mergeCell ref="A120:A124"/>
    <mergeCell ref="B120:B124"/>
    <mergeCell ref="C120:C124"/>
    <mergeCell ref="A80:A84"/>
    <mergeCell ref="B80:B84"/>
    <mergeCell ref="A145:A149"/>
    <mergeCell ref="B145:B149"/>
    <mergeCell ref="C145:C149"/>
    <mergeCell ref="B90:B94"/>
    <mergeCell ref="A240:A244"/>
    <mergeCell ref="B240:B244"/>
    <mergeCell ref="C240:C244"/>
    <mergeCell ref="A321:A325"/>
    <mergeCell ref="B296:B300"/>
    <mergeCell ref="C306:C310"/>
    <mergeCell ref="A336:A340"/>
    <mergeCell ref="B336:B340"/>
    <mergeCell ref="C336:C340"/>
    <mergeCell ref="A280:A285"/>
    <mergeCell ref="B280:B285"/>
    <mergeCell ref="C280:C285"/>
    <mergeCell ref="C296:C300"/>
    <mergeCell ref="B321:B325"/>
    <mergeCell ref="C321:C325"/>
    <mergeCell ref="A326:A330"/>
    <mergeCell ref="B326:B330"/>
    <mergeCell ref="C326:C330"/>
    <mergeCell ref="A291:A295"/>
    <mergeCell ref="B291:B295"/>
    <mergeCell ref="C291:C295"/>
    <mergeCell ref="B286:B290"/>
    <mergeCell ref="C286:C290"/>
    <mergeCell ref="B265:B269"/>
    <mergeCell ref="A225:A229"/>
    <mergeCell ref="B225:B229"/>
    <mergeCell ref="C225:C229"/>
    <mergeCell ref="A185:A189"/>
    <mergeCell ref="B185:B189"/>
    <mergeCell ref="C185:C189"/>
    <mergeCell ref="A220:A224"/>
    <mergeCell ref="B220:B224"/>
    <mergeCell ref="C220:C224"/>
    <mergeCell ref="A200:A204"/>
    <mergeCell ref="B200:B204"/>
    <mergeCell ref="C200:C204"/>
    <mergeCell ref="A190:A194"/>
    <mergeCell ref="B190:B194"/>
    <mergeCell ref="C190:C194"/>
    <mergeCell ref="A210:A214"/>
    <mergeCell ref="B210:B214"/>
    <mergeCell ref="C210:C214"/>
    <mergeCell ref="A215:A219"/>
    <mergeCell ref="B215:B219"/>
    <mergeCell ref="C215:C219"/>
    <mergeCell ref="B180:B184"/>
    <mergeCell ref="C180:C184"/>
    <mergeCell ref="A286:A290"/>
    <mergeCell ref="B316:B320"/>
    <mergeCell ref="C316:C320"/>
    <mergeCell ref="A311:A315"/>
    <mergeCell ref="B311:B315"/>
    <mergeCell ref="C311:C315"/>
    <mergeCell ref="A296:A300"/>
    <mergeCell ref="A205:A209"/>
    <mergeCell ref="B205:B209"/>
    <mergeCell ref="C205:C209"/>
    <mergeCell ref="A245:A249"/>
    <mergeCell ref="B245:B249"/>
    <mergeCell ref="C245:C249"/>
    <mergeCell ref="B255:B259"/>
    <mergeCell ref="C255:C259"/>
    <mergeCell ref="A275:A279"/>
    <mergeCell ref="B275:B279"/>
    <mergeCell ref="C275:C279"/>
    <mergeCell ref="B250:B254"/>
    <mergeCell ref="C250:C254"/>
    <mergeCell ref="A195:A199"/>
    <mergeCell ref="B195:B199"/>
    <mergeCell ref="A316:A320"/>
    <mergeCell ref="A331:A335"/>
    <mergeCell ref="B331:B335"/>
    <mergeCell ref="C331:C335"/>
    <mergeCell ref="A356:A360"/>
    <mergeCell ref="B356:B360"/>
    <mergeCell ref="A306:A310"/>
    <mergeCell ref="B306:B310"/>
    <mergeCell ref="A255:A259"/>
    <mergeCell ref="C265:C269"/>
    <mergeCell ref="B301:B305"/>
    <mergeCell ref="C301:C305"/>
    <mergeCell ref="A301:A305"/>
    <mergeCell ref="A341:A345"/>
    <mergeCell ref="B341:B345"/>
    <mergeCell ref="C341:C345"/>
    <mergeCell ref="A346:A350"/>
    <mergeCell ref="B346:B350"/>
    <mergeCell ref="C356:C360"/>
    <mergeCell ref="C346:C350"/>
    <mergeCell ref="A351:A355"/>
    <mergeCell ref="B351:B355"/>
    <mergeCell ref="C351:C355"/>
    <mergeCell ref="A366:A370"/>
    <mergeCell ref="B366:B370"/>
    <mergeCell ref="C366:C370"/>
    <mergeCell ref="A736:A740"/>
    <mergeCell ref="B736:B740"/>
    <mergeCell ref="C736:C740"/>
    <mergeCell ref="A361:A365"/>
    <mergeCell ref="B361:B365"/>
    <mergeCell ref="C361:C365"/>
    <mergeCell ref="A371:A375"/>
    <mergeCell ref="B371:B375"/>
    <mergeCell ref="C371:C375"/>
    <mergeCell ref="A497:A501"/>
    <mergeCell ref="B497:B501"/>
    <mergeCell ref="C497:C501"/>
    <mergeCell ref="A502:A506"/>
    <mergeCell ref="B502:B506"/>
    <mergeCell ref="C502:C506"/>
    <mergeCell ref="C512:C516"/>
    <mergeCell ref="A411:A415"/>
    <mergeCell ref="B411:B415"/>
    <mergeCell ref="C411:C415"/>
    <mergeCell ref="A416:A420"/>
    <mergeCell ref="B416:B420"/>
    <mergeCell ref="A376:A380"/>
    <mergeCell ref="B376:B380"/>
    <mergeCell ref="C376:C380"/>
    <mergeCell ref="A381:A385"/>
    <mergeCell ref="B381:B385"/>
    <mergeCell ref="C381:C385"/>
    <mergeCell ref="C487:C491"/>
    <mergeCell ref="B487:B491"/>
    <mergeCell ref="A482:A486"/>
    <mergeCell ref="B482:B486"/>
    <mergeCell ref="C482:C486"/>
    <mergeCell ref="A396:A400"/>
    <mergeCell ref="B396:B400"/>
    <mergeCell ref="C396:C400"/>
    <mergeCell ref="A401:A405"/>
    <mergeCell ref="B401:B405"/>
    <mergeCell ref="C401:C405"/>
    <mergeCell ref="A386:A390"/>
    <mergeCell ref="B386:B390"/>
    <mergeCell ref="C386:C390"/>
    <mergeCell ref="A391:A395"/>
    <mergeCell ref="B391:B395"/>
    <mergeCell ref="C391:C395"/>
    <mergeCell ref="A427:A431"/>
    <mergeCell ref="A632:A636"/>
    <mergeCell ref="B632:B636"/>
    <mergeCell ref="C632:C636"/>
    <mergeCell ref="A406:A410"/>
    <mergeCell ref="B406:B410"/>
    <mergeCell ref="C406:C410"/>
    <mergeCell ref="C416:C420"/>
    <mergeCell ref="C572:C576"/>
    <mergeCell ref="A552:A556"/>
    <mergeCell ref="B552:B556"/>
    <mergeCell ref="C552:C556"/>
    <mergeCell ref="A557:A561"/>
    <mergeCell ref="B557:B561"/>
    <mergeCell ref="C557:C561"/>
    <mergeCell ref="A547:A551"/>
    <mergeCell ref="B547:B551"/>
    <mergeCell ref="C547:C551"/>
    <mergeCell ref="A567:A571"/>
    <mergeCell ref="B567:B571"/>
    <mergeCell ref="C567:C571"/>
    <mergeCell ref="A537:A541"/>
    <mergeCell ref="B537:B541"/>
    <mergeCell ref="C537:C541"/>
    <mergeCell ref="B542:B546"/>
    <mergeCell ref="A637:A641"/>
    <mergeCell ref="B637:B641"/>
    <mergeCell ref="C637:C641"/>
    <mergeCell ref="A432:A436"/>
    <mergeCell ref="B432:B436"/>
    <mergeCell ref="C432:C436"/>
    <mergeCell ref="A437:A441"/>
    <mergeCell ref="B437:B441"/>
    <mergeCell ref="A472:A476"/>
    <mergeCell ref="B472:B476"/>
    <mergeCell ref="A477:A481"/>
    <mergeCell ref="B477:B481"/>
    <mergeCell ref="A467:A471"/>
    <mergeCell ref="B467:B471"/>
    <mergeCell ref="A457:A461"/>
    <mergeCell ref="B457:B461"/>
    <mergeCell ref="A442:A446"/>
    <mergeCell ref="B442:B446"/>
    <mergeCell ref="A452:A456"/>
    <mergeCell ref="B452:B456"/>
    <mergeCell ref="A447:A451"/>
    <mergeCell ref="C492:C496"/>
    <mergeCell ref="A492:A496"/>
    <mergeCell ref="A487:A491"/>
    <mergeCell ref="A647:A652"/>
    <mergeCell ref="B647:B652"/>
    <mergeCell ref="C647:C652"/>
    <mergeCell ref="A653:A657"/>
    <mergeCell ref="B653:B657"/>
    <mergeCell ref="C653:C657"/>
    <mergeCell ref="A658:A662"/>
    <mergeCell ref="B658:B662"/>
    <mergeCell ref="C658:C662"/>
    <mergeCell ref="A663:A667"/>
    <mergeCell ref="B663:B667"/>
    <mergeCell ref="C663:C667"/>
    <mergeCell ref="A668:A672"/>
    <mergeCell ref="B668:B672"/>
    <mergeCell ref="C668:C672"/>
    <mergeCell ref="A673:A678"/>
    <mergeCell ref="B673:B678"/>
    <mergeCell ref="C673:C678"/>
    <mergeCell ref="A741:A745"/>
    <mergeCell ref="B741:B745"/>
    <mergeCell ref="C741:C745"/>
    <mergeCell ref="A746:A750"/>
    <mergeCell ref="B746:B750"/>
    <mergeCell ref="C746:C750"/>
    <mergeCell ref="A726:A730"/>
    <mergeCell ref="B726:B730"/>
    <mergeCell ref="C726:C730"/>
    <mergeCell ref="A731:A735"/>
    <mergeCell ref="B731:B735"/>
    <mergeCell ref="C731:C735"/>
  </mergeCells>
  <printOptions horizontalCentered="1"/>
  <pageMargins left="0" right="0" top="0" bottom="0" header="0" footer="0"/>
  <pageSetup paperSize="9" scale="87" fitToHeight="0" orientation="landscape" r:id="rId1"/>
  <rowBreaks count="3" manualBreakCount="3">
    <brk id="18" max="16383" man="1"/>
    <brk id="24" max="16383" man="1"/>
    <brk id="6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2024-01-31T07:12:58Z</dcterms:modified>
</cp:coreProperties>
</file>