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 activeTab="1"/>
  </bookViews>
  <sheets>
    <sheet name=" ПРИЛОЖ 2" sheetId="1" r:id="rId1"/>
    <sheet name=" приложение 5" sheetId="4" r:id="rId2"/>
  </sheets>
  <calcPr calcId="144525"/>
</workbook>
</file>

<file path=xl/calcChain.xml><?xml version="1.0" encoding="utf-8"?>
<calcChain xmlns="http://schemas.openxmlformats.org/spreadsheetml/2006/main">
  <c r="M20" i="4" l="1"/>
  <c r="N20" i="4"/>
  <c r="M21" i="4"/>
  <c r="N21" i="4"/>
  <c r="M27" i="4"/>
  <c r="M57" i="4"/>
  <c r="M56" i="4"/>
  <c r="M26" i="4"/>
  <c r="E21" i="4"/>
  <c r="E20" i="4"/>
  <c r="E19" i="4"/>
  <c r="H14" i="4"/>
  <c r="H20" i="4"/>
  <c r="E15" i="4"/>
  <c r="G21" i="4"/>
  <c r="H21" i="4"/>
  <c r="I21" i="4"/>
  <c r="J21" i="4"/>
  <c r="G20" i="4"/>
  <c r="I20" i="4"/>
  <c r="J20" i="4"/>
  <c r="F21" i="4"/>
  <c r="F20" i="4"/>
  <c r="L27" i="4" l="1"/>
  <c r="L21" i="4" s="1"/>
  <c r="L26" i="4"/>
  <c r="L20" i="4" s="1"/>
  <c r="K21" i="4"/>
  <c r="L57" i="4"/>
  <c r="K57" i="4"/>
  <c r="L56" i="4"/>
  <c r="K56" i="4"/>
  <c r="E54" i="4"/>
  <c r="E53" i="4"/>
  <c r="E52" i="4"/>
  <c r="E51" i="4"/>
  <c r="E50" i="4"/>
  <c r="N49" i="4"/>
  <c r="M49" i="4"/>
  <c r="L49" i="4"/>
  <c r="K49" i="4"/>
  <c r="J49" i="4"/>
  <c r="I49" i="4"/>
  <c r="H49" i="4"/>
  <c r="G49" i="4"/>
  <c r="E49" i="4" s="1"/>
  <c r="F49" i="4"/>
  <c r="K27" i="4"/>
  <c r="K26" i="4"/>
  <c r="E26" i="4" s="1"/>
  <c r="E42" i="4"/>
  <c r="E41" i="4"/>
  <c r="E40" i="4"/>
  <c r="E39" i="4"/>
  <c r="E38" i="4"/>
  <c r="N37" i="4"/>
  <c r="M37" i="4"/>
  <c r="L37" i="4"/>
  <c r="K37" i="4"/>
  <c r="J37" i="4"/>
  <c r="I37" i="4"/>
  <c r="H37" i="4"/>
  <c r="G37" i="4"/>
  <c r="F37" i="4"/>
  <c r="E66" i="4"/>
  <c r="E65" i="4"/>
  <c r="E64" i="4"/>
  <c r="E63" i="4"/>
  <c r="E62" i="4"/>
  <c r="E44" i="4"/>
  <c r="E45" i="4"/>
  <c r="E46" i="4"/>
  <c r="E47" i="4"/>
  <c r="E48" i="4"/>
  <c r="E36" i="4"/>
  <c r="E35" i="4"/>
  <c r="E34" i="4"/>
  <c r="E33" i="4"/>
  <c r="E32" i="4"/>
  <c r="N31" i="4"/>
  <c r="M31" i="4"/>
  <c r="L31" i="4"/>
  <c r="K31" i="4"/>
  <c r="J31" i="4"/>
  <c r="I31" i="4"/>
  <c r="H31" i="4"/>
  <c r="G31" i="4"/>
  <c r="F31" i="4"/>
  <c r="F43" i="4"/>
  <c r="G43" i="4"/>
  <c r="H43" i="4"/>
  <c r="I43" i="4"/>
  <c r="J43" i="4"/>
  <c r="K43" i="4"/>
  <c r="L43" i="4"/>
  <c r="M43" i="4"/>
  <c r="N43" i="4"/>
  <c r="F25" i="4"/>
  <c r="G25" i="4"/>
  <c r="H25" i="4"/>
  <c r="I25" i="4"/>
  <c r="J25" i="4"/>
  <c r="M25" i="4"/>
  <c r="N25" i="4"/>
  <c r="E27" i="4"/>
  <c r="E28" i="4"/>
  <c r="E29" i="4"/>
  <c r="E30" i="4"/>
  <c r="L85" i="4"/>
  <c r="M85" i="4"/>
  <c r="N85" i="4"/>
  <c r="L84" i="4"/>
  <c r="M84" i="4"/>
  <c r="N84" i="4"/>
  <c r="L83" i="4"/>
  <c r="M83" i="4"/>
  <c r="N83" i="4"/>
  <c r="L82" i="4"/>
  <c r="M82" i="4"/>
  <c r="N82" i="4"/>
  <c r="L81" i="4"/>
  <c r="M81" i="4"/>
  <c r="N81" i="4"/>
  <c r="L80" i="4"/>
  <c r="M80" i="4"/>
  <c r="N80" i="4"/>
  <c r="L73" i="4"/>
  <c r="M73" i="4"/>
  <c r="N73" i="4"/>
  <c r="L72" i="4"/>
  <c r="M72" i="4"/>
  <c r="N72" i="4"/>
  <c r="L71" i="4"/>
  <c r="M71" i="4"/>
  <c r="N71" i="4"/>
  <c r="L70" i="4"/>
  <c r="M70" i="4"/>
  <c r="N70" i="4"/>
  <c r="L69" i="4"/>
  <c r="M69" i="4"/>
  <c r="N69" i="4"/>
  <c r="L68" i="4"/>
  <c r="M68" i="4"/>
  <c r="N68" i="4"/>
  <c r="L61" i="4"/>
  <c r="M61" i="4"/>
  <c r="N61" i="4"/>
  <c r="L55" i="4"/>
  <c r="M55" i="4"/>
  <c r="N55" i="4"/>
  <c r="L24" i="4"/>
  <c r="L18" i="4" s="1"/>
  <c r="M24" i="4"/>
  <c r="N24" i="4"/>
  <c r="N18" i="4" s="1"/>
  <c r="L23" i="4"/>
  <c r="M23" i="4"/>
  <c r="M17" i="4" s="1"/>
  <c r="N23" i="4"/>
  <c r="L22" i="4"/>
  <c r="L16" i="4" s="1"/>
  <c r="M22" i="4"/>
  <c r="N22" i="4"/>
  <c r="L25" i="4" l="1"/>
  <c r="K20" i="4"/>
  <c r="K25" i="4"/>
  <c r="E25" i="4" s="1"/>
  <c r="N79" i="4"/>
  <c r="E43" i="4"/>
  <c r="E37" i="4"/>
  <c r="M14" i="4"/>
  <c r="L15" i="4"/>
  <c r="N17" i="4"/>
  <c r="M18" i="4"/>
  <c r="E31" i="4"/>
  <c r="N15" i="4"/>
  <c r="M16" i="4"/>
  <c r="L17" i="4"/>
  <c r="N14" i="4"/>
  <c r="N13" i="4" s="1"/>
  <c r="M15" i="4"/>
  <c r="L14" i="4"/>
  <c r="L13" i="4" s="1"/>
  <c r="N16" i="4"/>
  <c r="L79" i="4"/>
  <c r="M79" i="4"/>
  <c r="L67" i="4"/>
  <c r="N67" i="4"/>
  <c r="M67" i="4"/>
  <c r="N19" i="4"/>
  <c r="L19" i="4"/>
  <c r="M19" i="4"/>
  <c r="M13" i="4" l="1"/>
  <c r="E60" i="4"/>
  <c r="E59" i="4"/>
  <c r="E58" i="4"/>
  <c r="E57" i="4"/>
  <c r="E56" i="4"/>
  <c r="K55" i="4"/>
  <c r="J55" i="4"/>
  <c r="I55" i="4"/>
  <c r="H55" i="4"/>
  <c r="G55" i="4"/>
  <c r="F55" i="4"/>
  <c r="F61" i="4"/>
  <c r="G61" i="4"/>
  <c r="H61" i="4"/>
  <c r="I61" i="4"/>
  <c r="J61" i="4"/>
  <c r="K61" i="4"/>
  <c r="F68" i="4"/>
  <c r="G68" i="4"/>
  <c r="H68" i="4"/>
  <c r="I68" i="4"/>
  <c r="J68" i="4"/>
  <c r="K68" i="4"/>
  <c r="F69" i="4"/>
  <c r="G69" i="4"/>
  <c r="H69" i="4"/>
  <c r="I69" i="4"/>
  <c r="J69" i="4"/>
  <c r="K69" i="4"/>
  <c r="F70" i="4"/>
  <c r="G70" i="4"/>
  <c r="H70" i="4"/>
  <c r="I70" i="4"/>
  <c r="J70" i="4"/>
  <c r="K70" i="4"/>
  <c r="F71" i="4"/>
  <c r="G71" i="4"/>
  <c r="H71" i="4"/>
  <c r="I71" i="4"/>
  <c r="J71" i="4"/>
  <c r="K71" i="4"/>
  <c r="F72" i="4"/>
  <c r="G72" i="4"/>
  <c r="H72" i="4"/>
  <c r="I72" i="4"/>
  <c r="J72" i="4"/>
  <c r="K72" i="4"/>
  <c r="E61" i="4" l="1"/>
  <c r="E55" i="4"/>
  <c r="H67" i="4"/>
  <c r="E70" i="4"/>
  <c r="I67" i="4"/>
  <c r="E71" i="4"/>
  <c r="J67" i="4"/>
  <c r="F67" i="4"/>
  <c r="E72" i="4"/>
  <c r="K67" i="4"/>
  <c r="G67" i="4"/>
  <c r="E68" i="4"/>
  <c r="E69" i="4"/>
  <c r="E67" i="4" l="1"/>
  <c r="G22" i="4"/>
  <c r="G16" i="4" s="1"/>
  <c r="H22" i="4"/>
  <c r="H16" i="4" s="1"/>
  <c r="I22" i="4"/>
  <c r="I16" i="4" s="1"/>
  <c r="J22" i="4"/>
  <c r="J16" i="4" s="1"/>
  <c r="K22" i="4"/>
  <c r="K16" i="4" s="1"/>
  <c r="H15" i="4"/>
  <c r="I15" i="4"/>
  <c r="J15" i="4"/>
  <c r="E90" i="4"/>
  <c r="E89" i="4"/>
  <c r="E88" i="4"/>
  <c r="E87" i="4"/>
  <c r="E86" i="4"/>
  <c r="K85" i="4"/>
  <c r="J85" i="4"/>
  <c r="I85" i="4"/>
  <c r="H85" i="4"/>
  <c r="G85" i="4"/>
  <c r="F85" i="4"/>
  <c r="K84" i="4"/>
  <c r="J84" i="4"/>
  <c r="I84" i="4"/>
  <c r="H84" i="4"/>
  <c r="G84" i="4"/>
  <c r="F84" i="4"/>
  <c r="K83" i="4"/>
  <c r="J83" i="4"/>
  <c r="I83" i="4"/>
  <c r="H83" i="4"/>
  <c r="G83" i="4"/>
  <c r="F83" i="4"/>
  <c r="K82" i="4"/>
  <c r="J82" i="4"/>
  <c r="I82" i="4"/>
  <c r="H82" i="4"/>
  <c r="G82" i="4"/>
  <c r="F82" i="4"/>
  <c r="K81" i="4"/>
  <c r="J81" i="4"/>
  <c r="I81" i="4"/>
  <c r="H81" i="4"/>
  <c r="G81" i="4"/>
  <c r="F81" i="4"/>
  <c r="K80" i="4"/>
  <c r="J80" i="4"/>
  <c r="I80" i="4"/>
  <c r="I79" i="4" s="1"/>
  <c r="H80" i="4"/>
  <c r="G80" i="4"/>
  <c r="F24" i="4"/>
  <c r="G24" i="4"/>
  <c r="H24" i="4"/>
  <c r="H18" i="4" s="1"/>
  <c r="I24" i="4"/>
  <c r="J24" i="4"/>
  <c r="J18" i="4" s="1"/>
  <c r="K24" i="4"/>
  <c r="K15" i="4"/>
  <c r="G15" i="4"/>
  <c r="K23" i="4"/>
  <c r="K17" i="4" s="1"/>
  <c r="J23" i="4"/>
  <c r="J17" i="4" s="1"/>
  <c r="I23" i="4"/>
  <c r="I17" i="4" s="1"/>
  <c r="H23" i="4"/>
  <c r="H17" i="4" s="1"/>
  <c r="G23" i="4"/>
  <c r="G17" i="4" s="1"/>
  <c r="F23" i="4"/>
  <c r="F22" i="4"/>
  <c r="F16" i="4" s="1"/>
  <c r="E78" i="4"/>
  <c r="E77" i="4"/>
  <c r="E76" i="4"/>
  <c r="E75" i="4"/>
  <c r="E74" i="4"/>
  <c r="K73" i="4"/>
  <c r="J73" i="4"/>
  <c r="I73" i="4"/>
  <c r="H73" i="4"/>
  <c r="G73" i="4"/>
  <c r="F73" i="4"/>
  <c r="E16" i="4" l="1"/>
  <c r="E82" i="4"/>
  <c r="E84" i="4"/>
  <c r="K79" i="4"/>
  <c r="E81" i="4"/>
  <c r="F15" i="4"/>
  <c r="H19" i="4"/>
  <c r="F18" i="4"/>
  <c r="E24" i="4"/>
  <c r="E22" i="4"/>
  <c r="K19" i="4"/>
  <c r="G19" i="4"/>
  <c r="F17" i="4"/>
  <c r="E17" i="4" s="1"/>
  <c r="E23" i="4"/>
  <c r="J19" i="4"/>
  <c r="I19" i="4"/>
  <c r="H79" i="4"/>
  <c r="E80" i="4"/>
  <c r="J79" i="4"/>
  <c r="K14" i="4"/>
  <c r="I14" i="4"/>
  <c r="G14" i="4"/>
  <c r="G79" i="4"/>
  <c r="E83" i="4"/>
  <c r="E85" i="4"/>
  <c r="J14" i="4"/>
  <c r="J13" i="4" s="1"/>
  <c r="I18" i="4"/>
  <c r="K18" i="4"/>
  <c r="G18" i="4"/>
  <c r="F79" i="4"/>
  <c r="F19" i="4"/>
  <c r="F14" i="4"/>
  <c r="E73" i="4"/>
  <c r="H13" i="4" l="1"/>
  <c r="E13" i="4" s="1"/>
  <c r="E14" i="4"/>
  <c r="K13" i="4"/>
  <c r="F13" i="4"/>
  <c r="E18" i="4"/>
  <c r="I13" i="4"/>
  <c r="G13" i="4"/>
  <c r="E79" i="4"/>
</calcChain>
</file>

<file path=xl/sharedStrings.xml><?xml version="1.0" encoding="utf-8"?>
<sst xmlns="http://schemas.openxmlformats.org/spreadsheetml/2006/main" count="205" uniqueCount="86">
  <si>
    <t xml:space="preserve">Сведения о составе и значениях целевых показателей муниципальной программы
</t>
  </si>
  <si>
    <t>Наименование целевого показателя</t>
  </si>
  <si>
    <t>Единица измерения</t>
  </si>
  <si>
    <t>Значения целевых показателей</t>
  </si>
  <si>
    <t>отчет</t>
  </si>
  <si>
    <t>оценка</t>
  </si>
  <si>
    <t>прогноз</t>
  </si>
  <si>
    <t>Муниципальная программа</t>
  </si>
  <si>
    <t xml:space="preserve">Наименование муниципальной программы </t>
  </si>
  <si>
    <t xml:space="preserve">Администратор муниципальной программы </t>
  </si>
  <si>
    <t xml:space="preserve"> № п/п</t>
  </si>
  <si>
    <t>1.2</t>
  </si>
  <si>
    <t>1.1</t>
  </si>
  <si>
    <t>1.1.1</t>
  </si>
  <si>
    <t>Статус</t>
  </si>
  <si>
    <t>Наименование муниципальной программы, подпрограммы, обеспечивающей подпрограммы, основного мероприятия</t>
  </si>
  <si>
    <t>Администратор, соисполнитель</t>
  </si>
  <si>
    <t>Источник финансирования</t>
  </si>
  <si>
    <t>2019 год</t>
  </si>
  <si>
    <t>2020 год</t>
  </si>
  <si>
    <t>2021 год</t>
  </si>
  <si>
    <t>2022 год</t>
  </si>
  <si>
    <t>2023 год</t>
  </si>
  <si>
    <t>2024 год</t>
  </si>
  <si>
    <t>всего</t>
  </si>
  <si>
    <t>бюджет МО «Усть-Коксинский район» РА</t>
  </si>
  <si>
    <t>республиканский бюджет Республики Алтай (справочно)</t>
  </si>
  <si>
    <t>в том числе федеральный бюджет (справочно)</t>
  </si>
  <si>
    <t>местные бюджеты сельских поселений (справочно</t>
  </si>
  <si>
    <t>иные источники (справочно)</t>
  </si>
  <si>
    <t xml:space="preserve"> всего</t>
  </si>
  <si>
    <t>%</t>
  </si>
  <si>
    <t>2018 год</t>
  </si>
  <si>
    <t>2017 год</t>
  </si>
  <si>
    <t>Основное мероприятие</t>
  </si>
  <si>
    <t xml:space="preserve"> </t>
  </si>
  <si>
    <t xml:space="preserve"> Администрация МО "Усть-Коксинский район" РА </t>
  </si>
  <si>
    <t xml:space="preserve"> Администрация МО "Усть-Коксинский район" РА,   МБУ «Редакция газеты «Уймонские ведомости»</t>
  </si>
  <si>
    <t>Снижение доли преступлений</t>
  </si>
  <si>
    <t xml:space="preserve">Приложение N 1
к  муниципальной программе 
«Обеспечение безопасности граждан, профилактика правонарушений, преступлений, наркомании и коррупции МО «Усть-Коксинский район» 
 Республики Алтай»
</t>
  </si>
  <si>
    <t>Обеспечение безопасности граждан, профилактика правонарушений, преступлений, наркомании и коррупции МО «Усть-Коксинский район» Республики Алтай</t>
  </si>
  <si>
    <t xml:space="preserve"> Муниципальная программа "Обеспечение безопасности граждан, профилактика правонарушений, преступлений, наркомании и коррупции МО «Усть-Коксинский район» Республики Алтай"</t>
  </si>
  <si>
    <t>Снижение количества граждан употребляющих наркотические вещества</t>
  </si>
  <si>
    <t>ед.</t>
  </si>
  <si>
    <t>Количество мероприятий повышения уровня открытости деятельности органов местного самоуправления</t>
  </si>
  <si>
    <t xml:space="preserve"> Подпрограмма: "Профилактика правонарушений и преступлений "</t>
  </si>
  <si>
    <t>Снижение доли преступлений совершаемых несовершеннолетними</t>
  </si>
  <si>
    <t>Сокрашение общей доли совершенных преступлений и правонарушений</t>
  </si>
  <si>
    <t>Основное мероприятие: Профилактива правонарушений и преступлений</t>
  </si>
  <si>
    <t>1.1.2</t>
  </si>
  <si>
    <t>Снижение доли преступлений в области безопасности дорожного движения</t>
  </si>
  <si>
    <t xml:space="preserve"> Подпрограмма: "Профилактика наркомании"</t>
  </si>
  <si>
    <t xml:space="preserve">Снижение количества граждан употребляющих наркотические вещества </t>
  </si>
  <si>
    <t>Основное мероприятие: Профилактика наркомании</t>
  </si>
  <si>
    <t>Количество публикаций для информирования населения по проблеме злоупотребления наркотиками</t>
  </si>
  <si>
    <t>2.1.</t>
  </si>
  <si>
    <t>2.1.1</t>
  </si>
  <si>
    <t>3.1.</t>
  </si>
  <si>
    <t>3.1.1</t>
  </si>
  <si>
    <t xml:space="preserve"> Подпрограмма: "Профилактика противодействия коррупции"</t>
  </si>
  <si>
    <t>Основное мероприятие: Профилактика противодействия коррупции</t>
  </si>
  <si>
    <t xml:space="preserve"> Обеспечение безопасности граждан, профилактика правонарушений, преступлений, наркомании и коррупции МО "Усть-Коксинский район" Республики Алтай.</t>
  </si>
  <si>
    <t>Обеспечение безопасности граждан, профилактика правонарушений, преступлений, наркомании и коррупции МО «Усть-Коксинский район</t>
  </si>
  <si>
    <t xml:space="preserve"> Администрация МО "Усть-Коксинский район" РА</t>
  </si>
  <si>
    <t xml:space="preserve"> "Профилактика коррупции"</t>
  </si>
  <si>
    <t xml:space="preserve"> «Профилактика правонарушений и преступлений »</t>
  </si>
  <si>
    <t xml:space="preserve">Отсутствие факторов влияющих на совершение коррупционных правонарушений </t>
  </si>
  <si>
    <t>Сокращение общего числа совершенных преступлений и правонарушений (согласованно с МВД)</t>
  </si>
  <si>
    <t>Подпрограмма 1</t>
  </si>
  <si>
    <t>Профилактика наркомании и алкоголизма</t>
  </si>
  <si>
    <t xml:space="preserve"> "Профилактика наркомании и алкоголизма"</t>
  </si>
  <si>
    <t>Профилактика противодействия коррупции (Обеспечение открытости и доступности для населения деятельности органов местного самоуправления)</t>
  </si>
  <si>
    <t>Мероприятия, направленные на профилактику правонарушений и повышения безопасности дорожного движения, на изготовление баннеров социальной рекламы на основании протокола БДД от 23.12.2021г № 4("Осторожно животные")</t>
  </si>
  <si>
    <t xml:space="preserve"> Подпрограмма 2</t>
  </si>
  <si>
    <t xml:space="preserve"> мероприятие</t>
  </si>
  <si>
    <t>2025 год</t>
  </si>
  <si>
    <t>2026 год</t>
  </si>
  <si>
    <t>2027 год</t>
  </si>
  <si>
    <t>Выплаты вознаграждений гражданам за выявление, предупреждение и пресечение противоправной деятельности в пределах приграничной территории Республики Алта</t>
  </si>
  <si>
    <t>Выплаты вознаграждений гражданам за выявление, предупреждение и пресечение противоправной деятельности в пределах приграничной территории Республики Алтай</t>
  </si>
  <si>
    <t xml:space="preserve">Профилактика правонарушений и преступлений  </t>
  </si>
  <si>
    <t>Оказание поддержки гражданам и их объединениям, участвующим в охране общественного порядка, созданию условий для деятельности народных дружин</t>
  </si>
  <si>
    <t>Материальное стимулирование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</si>
  <si>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Основное мероприятие "Содействие в защите государственной границы Российской Федерации в пределах приграничной территории Республики Алтай"</t>
  </si>
  <si>
    <t>Предоставление мер социальной поддержки населению МО "Усть-Коксинский район"  (+груз 200)</t>
  </si>
  <si>
    <t>Приложение N 5 к Постановлению № 418-2   от  06.06.2025 г "О внесении изменнений и дополнений в
 муниципальную программу
«Обеспечение безопасности граждан, профилактика правонарушений, преступлений, наркомании и коррупции МО «Усть-Коксинский район" Республики Алтай.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</si>
</sst>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wrapText="1"/>
    </xf>
    <xf numFmtId="0" fontId="0" fillId="0" borderId="1" xfId="0" applyFill="1" applyBorder="1"/>
    <xf numFmtId="0" fontId="4" fillId="3" borderId="1" xfId="0" applyFont="1" applyFill="1" applyBorder="1" applyAlignment="1">
      <alignment horizontal="justify" vertical="top" wrapText="1"/>
    </xf>
    <xf numFmtId="0" fontId="1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/>
    <xf numFmtId="164" fontId="2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vertical="center"/>
    </xf>
    <xf numFmtId="2" fontId="0" fillId="0" borderId="1" xfId="0" applyNumberForma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2" fillId="6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/>
    <xf numFmtId="0" fontId="2" fillId="0" borderId="1" xfId="0" applyFont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/>
    <xf numFmtId="165" fontId="1" fillId="2" borderId="1" xfId="0" applyNumberFormat="1" applyFont="1" applyFill="1" applyBorder="1"/>
    <xf numFmtId="165" fontId="1" fillId="2" borderId="1" xfId="0" applyNumberFormat="1" applyFont="1" applyFill="1" applyBorder="1" applyAlignment="1">
      <alignment vertical="center"/>
    </xf>
    <xf numFmtId="2" fontId="1" fillId="5" borderId="1" xfId="0" applyNumberFormat="1" applyFont="1" applyFill="1" applyBorder="1"/>
    <xf numFmtId="2" fontId="2" fillId="5" borderId="1" xfId="0" applyNumberFormat="1" applyFont="1" applyFill="1" applyBorder="1" applyAlignment="1">
      <alignment vertical="center"/>
    </xf>
    <xf numFmtId="0" fontId="0" fillId="5" borderId="1" xfId="0" applyFill="1" applyBorder="1"/>
    <xf numFmtId="2" fontId="2" fillId="3" borderId="1" xfId="0" applyNumberFormat="1" applyFont="1" applyFill="1" applyBorder="1" applyAlignment="1">
      <alignment vertical="center"/>
    </xf>
    <xf numFmtId="2" fontId="1" fillId="3" borderId="1" xfId="0" applyNumberFormat="1" applyFont="1" applyFill="1" applyBorder="1"/>
    <xf numFmtId="2" fontId="1" fillId="2" borderId="1" xfId="0" applyNumberFormat="1" applyFont="1" applyFill="1" applyBorder="1"/>
    <xf numFmtId="164" fontId="2" fillId="7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4" fontId="2" fillId="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64" fontId="2" fillId="8" borderId="1" xfId="0" applyNumberFormat="1" applyFont="1" applyFill="1" applyBorder="1" applyAlignment="1">
      <alignment vertical="center"/>
    </xf>
    <xf numFmtId="0" fontId="0" fillId="8" borderId="1" xfId="0" applyFill="1" applyBorder="1"/>
    <xf numFmtId="164" fontId="2" fillId="9" borderId="1" xfId="0" applyNumberFormat="1" applyFont="1" applyFill="1" applyBorder="1" applyAlignment="1">
      <alignment vertical="center"/>
    </xf>
    <xf numFmtId="0" fontId="0" fillId="9" borderId="1" xfId="0" applyFill="1" applyBorder="1"/>
    <xf numFmtId="164" fontId="1" fillId="8" borderId="1" xfId="0" applyNumberFormat="1" applyFont="1" applyFill="1" applyBorder="1"/>
    <xf numFmtId="2" fontId="1" fillId="9" borderId="1" xfId="0" applyNumberFormat="1" applyFont="1" applyFill="1" applyBorder="1"/>
    <xf numFmtId="2" fontId="2" fillId="9" borderId="1" xfId="0" applyNumberFormat="1" applyFont="1" applyFill="1" applyBorder="1" applyAlignment="1">
      <alignment vertical="center"/>
    </xf>
    <xf numFmtId="0" fontId="4" fillId="8" borderId="1" xfId="0" applyFont="1" applyFill="1" applyBorder="1" applyAlignment="1">
      <alignment horizontal="justify" vertical="top" wrapText="1"/>
    </xf>
    <xf numFmtId="0" fontId="4" fillId="8" borderId="1" xfId="0" applyFont="1" applyFill="1" applyBorder="1" applyAlignment="1">
      <alignment horizontal="right" vertical="center" wrapText="1"/>
    </xf>
    <xf numFmtId="2" fontId="1" fillId="8" borderId="1" xfId="0" applyNumberFormat="1" applyFont="1" applyFill="1" applyBorder="1"/>
    <xf numFmtId="0" fontId="3" fillId="8" borderId="1" xfId="0" applyFont="1" applyFill="1" applyBorder="1" applyAlignment="1">
      <alignment wrapText="1"/>
    </xf>
    <xf numFmtId="165" fontId="2" fillId="8" borderId="1" xfId="0" applyNumberFormat="1" applyFont="1" applyFill="1" applyBorder="1" applyAlignment="1">
      <alignment vertical="center"/>
    </xf>
    <xf numFmtId="2" fontId="2" fillId="8" borderId="1" xfId="0" applyNumberFormat="1" applyFont="1" applyFill="1" applyBorder="1" applyAlignment="1">
      <alignment vertical="center"/>
    </xf>
    <xf numFmtId="165" fontId="0" fillId="8" borderId="1" xfId="0" applyNumberFormat="1" applyFill="1" applyBorder="1"/>
    <xf numFmtId="2" fontId="0" fillId="8" borderId="1" xfId="0" applyNumberFormat="1" applyFill="1" applyBorder="1"/>
    <xf numFmtId="0" fontId="2" fillId="8" borderId="1" xfId="0" applyFont="1" applyFill="1" applyBorder="1"/>
    <xf numFmtId="2" fontId="0" fillId="8" borderId="1" xfId="0" applyNumberFormat="1" applyFill="1" applyBorder="1" applyAlignment="1">
      <alignment vertical="center"/>
    </xf>
    <xf numFmtId="164" fontId="4" fillId="8" borderId="1" xfId="0" applyNumberFormat="1" applyFont="1" applyFill="1" applyBorder="1" applyAlignment="1">
      <alignment horizontal="right" vertical="center" wrapText="1"/>
    </xf>
    <xf numFmtId="164" fontId="0" fillId="8" borderId="1" xfId="0" applyNumberFormat="1" applyFill="1" applyBorder="1"/>
    <xf numFmtId="164" fontId="1" fillId="10" borderId="1" xfId="0" applyNumberFormat="1" applyFont="1" applyFill="1" applyBorder="1"/>
    <xf numFmtId="164" fontId="2" fillId="10" borderId="1" xfId="0" applyNumberFormat="1" applyFont="1" applyFill="1" applyBorder="1" applyAlignment="1">
      <alignment vertical="center"/>
    </xf>
    <xf numFmtId="0" fontId="0" fillId="10" borderId="1" xfId="0" applyFill="1" applyBorder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5" borderId="5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4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CC"/>
      <color rgb="FFFF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opLeftCell="A25" zoomScaleSheetLayoutView="100" workbookViewId="0">
      <selection activeCell="N21" sqref="N21"/>
    </sheetView>
  </sheetViews>
  <sheetFormatPr defaultColWidth="8.85546875" defaultRowHeight="15" x14ac:dyDescent="0.25"/>
  <cols>
    <col min="1" max="1" width="9" style="1" customWidth="1"/>
    <col min="2" max="2" width="25.5703125" style="1" customWidth="1"/>
    <col min="3" max="3" width="7.5703125" style="1" customWidth="1"/>
    <col min="4" max="4" width="10.7109375" style="1" customWidth="1"/>
    <col min="5" max="5" width="11.7109375" style="1" customWidth="1"/>
    <col min="6" max="6" width="13.28515625" style="1" customWidth="1"/>
    <col min="7" max="8" width="11.28515625" style="1" customWidth="1"/>
    <col min="9" max="10" width="10.42578125" style="1" customWidth="1"/>
    <col min="11" max="16384" width="8.85546875" style="1"/>
  </cols>
  <sheetData>
    <row r="1" spans="1:12" ht="57.75" customHeight="1" x14ac:dyDescent="0.25">
      <c r="E1" s="80" t="s">
        <v>39</v>
      </c>
      <c r="F1" s="80"/>
      <c r="G1" s="80"/>
      <c r="H1" s="80"/>
      <c r="I1" s="80"/>
      <c r="J1" s="80"/>
      <c r="K1" s="80"/>
    </row>
    <row r="2" spans="1:12" ht="26.45" customHeight="1" x14ac:dyDescent="0.25">
      <c r="E2" s="80"/>
      <c r="F2" s="80"/>
      <c r="G2" s="80"/>
      <c r="H2" s="80"/>
      <c r="I2" s="80"/>
      <c r="J2" s="80"/>
      <c r="K2" s="80"/>
    </row>
    <row r="3" spans="1:12" x14ac:dyDescent="0.25">
      <c r="E3" s="1" t="s">
        <v>35</v>
      </c>
    </row>
    <row r="4" spans="1:12" ht="29.45" customHeight="1" x14ac:dyDescent="0.25">
      <c r="A4" s="91" t="s">
        <v>0</v>
      </c>
      <c r="B4" s="91"/>
      <c r="C4" s="91"/>
      <c r="D4" s="91"/>
      <c r="E4" s="91"/>
      <c r="F4" s="91"/>
      <c r="G4" s="91"/>
      <c r="H4" s="91"/>
      <c r="I4" s="91"/>
      <c r="J4" s="91"/>
      <c r="K4" s="91"/>
    </row>
    <row r="5" spans="1:12" ht="36.6" customHeight="1" x14ac:dyDescent="0.25">
      <c r="A5" s="81" t="s">
        <v>8</v>
      </c>
      <c r="B5" s="81"/>
      <c r="C5" s="81"/>
      <c r="D5" s="85" t="s">
        <v>40</v>
      </c>
      <c r="E5" s="85"/>
      <c r="F5" s="85"/>
      <c r="G5" s="85"/>
      <c r="H5" s="85"/>
      <c r="I5" s="85"/>
      <c r="J5" s="85"/>
      <c r="K5" s="85"/>
    </row>
    <row r="6" spans="1:12" x14ac:dyDescent="0.25">
      <c r="A6" s="81" t="s">
        <v>9</v>
      </c>
      <c r="B6" s="81"/>
      <c r="C6" s="81"/>
      <c r="D6" s="86" t="s">
        <v>36</v>
      </c>
      <c r="E6" s="86"/>
      <c r="F6" s="86"/>
      <c r="G6" s="86"/>
      <c r="H6" s="86"/>
      <c r="I6" s="86"/>
      <c r="J6" s="86"/>
      <c r="K6" s="86"/>
    </row>
    <row r="10" spans="1:12" x14ac:dyDescent="0.25">
      <c r="A10" s="83" t="s">
        <v>10</v>
      </c>
      <c r="B10" s="84" t="s">
        <v>1</v>
      </c>
      <c r="C10" s="84" t="s">
        <v>2</v>
      </c>
      <c r="D10" s="83" t="s">
        <v>3</v>
      </c>
      <c r="E10" s="83"/>
      <c r="F10" s="83"/>
      <c r="G10" s="83"/>
      <c r="H10" s="83"/>
      <c r="I10" s="83"/>
      <c r="J10" s="83"/>
      <c r="K10" s="83"/>
      <c r="L10" s="2"/>
    </row>
    <row r="11" spans="1:12" ht="56.45" customHeight="1" x14ac:dyDescent="0.25">
      <c r="A11" s="83"/>
      <c r="B11" s="84"/>
      <c r="C11" s="84"/>
      <c r="D11" s="3" t="s">
        <v>33</v>
      </c>
      <c r="E11" s="3" t="s">
        <v>32</v>
      </c>
      <c r="F11" s="3" t="s">
        <v>18</v>
      </c>
      <c r="G11" s="3" t="s">
        <v>19</v>
      </c>
      <c r="H11" s="3" t="s">
        <v>20</v>
      </c>
      <c r="I11" s="3" t="s">
        <v>21</v>
      </c>
      <c r="J11" s="3" t="s">
        <v>22</v>
      </c>
      <c r="K11" s="3" t="s">
        <v>23</v>
      </c>
      <c r="L11" s="2"/>
    </row>
    <row r="12" spans="1:12" x14ac:dyDescent="0.25">
      <c r="A12" s="83"/>
      <c r="B12" s="84"/>
      <c r="C12" s="84"/>
      <c r="D12" s="4" t="s">
        <v>4</v>
      </c>
      <c r="E12" s="4" t="s">
        <v>5</v>
      </c>
      <c r="F12" s="4" t="s">
        <v>6</v>
      </c>
      <c r="G12" s="4" t="s">
        <v>6</v>
      </c>
      <c r="H12" s="4" t="s">
        <v>6</v>
      </c>
      <c r="I12" s="4" t="s">
        <v>6</v>
      </c>
      <c r="J12" s="4" t="s">
        <v>6</v>
      </c>
      <c r="K12" s="4" t="s">
        <v>6</v>
      </c>
      <c r="L12" s="2"/>
    </row>
    <row r="13" spans="1:12" ht="26.45" customHeight="1" x14ac:dyDescent="0.25">
      <c r="A13" s="88" t="s">
        <v>41</v>
      </c>
      <c r="B13" s="89"/>
      <c r="C13" s="89"/>
      <c r="D13" s="89"/>
      <c r="E13" s="89"/>
      <c r="F13" s="89"/>
      <c r="G13" s="89"/>
      <c r="H13" s="89"/>
      <c r="I13" s="89"/>
      <c r="J13" s="89"/>
      <c r="K13" s="90"/>
    </row>
    <row r="14" spans="1:12" ht="31.5" x14ac:dyDescent="0.25">
      <c r="A14" s="31">
        <v>1</v>
      </c>
      <c r="B14" s="17" t="s">
        <v>38</v>
      </c>
      <c r="C14" s="6" t="s">
        <v>31</v>
      </c>
      <c r="D14" s="20">
        <v>2</v>
      </c>
      <c r="E14" s="20">
        <v>2</v>
      </c>
      <c r="F14" s="20">
        <v>3</v>
      </c>
      <c r="G14" s="20">
        <v>4</v>
      </c>
      <c r="H14" s="20">
        <v>4</v>
      </c>
      <c r="I14" s="20">
        <v>4</v>
      </c>
      <c r="J14" s="20">
        <v>4</v>
      </c>
      <c r="K14" s="20">
        <v>4</v>
      </c>
    </row>
    <row r="15" spans="1:12" ht="47.25" x14ac:dyDescent="0.25">
      <c r="A15" s="31">
        <v>2</v>
      </c>
      <c r="B15" s="32" t="s">
        <v>42</v>
      </c>
      <c r="C15" s="31" t="s">
        <v>43</v>
      </c>
      <c r="D15" s="20">
        <v>70</v>
      </c>
      <c r="E15" s="20">
        <v>72</v>
      </c>
      <c r="F15" s="20">
        <v>65</v>
      </c>
      <c r="G15" s="20">
        <v>59</v>
      </c>
      <c r="H15" s="20">
        <v>53</v>
      </c>
      <c r="I15" s="20">
        <v>47</v>
      </c>
      <c r="J15" s="20">
        <v>42</v>
      </c>
      <c r="K15" s="20">
        <v>42</v>
      </c>
    </row>
    <row r="16" spans="1:12" ht="138.6" customHeight="1" x14ac:dyDescent="0.25">
      <c r="A16" s="31">
        <v>3</v>
      </c>
      <c r="B16" s="32" t="s">
        <v>44</v>
      </c>
      <c r="C16" s="31" t="s">
        <v>43</v>
      </c>
      <c r="D16" s="20">
        <v>20</v>
      </c>
      <c r="E16" s="20">
        <v>20</v>
      </c>
      <c r="F16" s="20">
        <v>20</v>
      </c>
      <c r="G16" s="20">
        <v>20</v>
      </c>
      <c r="H16" s="20">
        <v>20</v>
      </c>
      <c r="I16" s="20">
        <v>20</v>
      </c>
      <c r="J16" s="20">
        <v>20</v>
      </c>
      <c r="K16" s="20">
        <v>20</v>
      </c>
    </row>
    <row r="17" spans="1:11" x14ac:dyDescent="0.25">
      <c r="A17" s="82" t="s">
        <v>45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</row>
    <row r="18" spans="1:11" ht="72.599999999999994" customHeight="1" x14ac:dyDescent="0.25">
      <c r="A18" s="5" t="s">
        <v>12</v>
      </c>
      <c r="B18" s="27" t="s">
        <v>46</v>
      </c>
      <c r="C18" s="6" t="s">
        <v>31</v>
      </c>
      <c r="D18" s="28">
        <v>1</v>
      </c>
      <c r="E18" s="6">
        <v>2</v>
      </c>
      <c r="F18" s="6">
        <v>2</v>
      </c>
      <c r="G18" s="6">
        <v>2</v>
      </c>
      <c r="H18" s="6">
        <v>3</v>
      </c>
      <c r="I18" s="6">
        <v>3</v>
      </c>
      <c r="J18" s="6">
        <v>4</v>
      </c>
      <c r="K18" s="6">
        <v>4</v>
      </c>
    </row>
    <row r="19" spans="1:11" ht="63" x14ac:dyDescent="0.25">
      <c r="A19" s="5" t="s">
        <v>11</v>
      </c>
      <c r="B19" s="18" t="s">
        <v>47</v>
      </c>
      <c r="C19" s="31" t="s">
        <v>31</v>
      </c>
      <c r="D19" s="28">
        <v>1</v>
      </c>
      <c r="E19" s="31">
        <v>2</v>
      </c>
      <c r="F19" s="31">
        <v>2</v>
      </c>
      <c r="G19" s="31">
        <v>2</v>
      </c>
      <c r="H19" s="31">
        <v>3</v>
      </c>
      <c r="I19" s="31">
        <v>3</v>
      </c>
      <c r="J19" s="31">
        <v>4</v>
      </c>
      <c r="K19" s="31">
        <v>4</v>
      </c>
    </row>
    <row r="20" spans="1:11" x14ac:dyDescent="0.25">
      <c r="A20" s="87" t="s">
        <v>48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</row>
    <row r="21" spans="1:11" ht="78.75" x14ac:dyDescent="0.25">
      <c r="A21" s="19" t="s">
        <v>13</v>
      </c>
      <c r="B21" s="18" t="s">
        <v>67</v>
      </c>
      <c r="C21" s="36" t="s">
        <v>31</v>
      </c>
      <c r="D21" s="37">
        <v>4.2</v>
      </c>
      <c r="E21" s="34">
        <v>4.8</v>
      </c>
      <c r="F21" s="34">
        <v>5.2</v>
      </c>
      <c r="G21" s="34">
        <v>5.6</v>
      </c>
      <c r="H21" s="34">
        <v>6.4</v>
      </c>
      <c r="I21" s="34">
        <v>7.5</v>
      </c>
      <c r="J21" s="34">
        <v>8.5</v>
      </c>
      <c r="K21" s="34">
        <v>9</v>
      </c>
    </row>
    <row r="22" spans="1:11" ht="63" x14ac:dyDescent="0.25">
      <c r="A22" s="19" t="s">
        <v>49</v>
      </c>
      <c r="B22" s="17" t="s">
        <v>50</v>
      </c>
      <c r="C22" s="31" t="s">
        <v>31</v>
      </c>
      <c r="D22" s="31">
        <v>2</v>
      </c>
      <c r="E22" s="28">
        <v>2</v>
      </c>
      <c r="F22" s="28">
        <v>2</v>
      </c>
      <c r="G22" s="28">
        <v>2</v>
      </c>
      <c r="H22" s="28">
        <v>2</v>
      </c>
      <c r="I22" s="6">
        <v>3</v>
      </c>
      <c r="J22" s="26">
        <v>3</v>
      </c>
      <c r="K22" s="26">
        <v>3</v>
      </c>
    </row>
    <row r="23" spans="1:11" x14ac:dyDescent="0.25">
      <c r="A23" s="92" t="s">
        <v>51</v>
      </c>
      <c r="B23" s="93"/>
      <c r="C23" s="93"/>
      <c r="D23" s="93"/>
      <c r="E23" s="93"/>
      <c r="F23" s="93"/>
      <c r="G23" s="93"/>
      <c r="H23" s="93"/>
      <c r="I23" s="93"/>
      <c r="J23" s="93"/>
      <c r="K23" s="94"/>
    </row>
    <row r="24" spans="1:11" ht="47.25" x14ac:dyDescent="0.25">
      <c r="A24" s="5" t="s">
        <v>55</v>
      </c>
      <c r="B24" s="27" t="s">
        <v>52</v>
      </c>
      <c r="C24" s="31" t="s">
        <v>43</v>
      </c>
      <c r="D24" s="20">
        <v>70</v>
      </c>
      <c r="E24" s="20">
        <v>72</v>
      </c>
      <c r="F24" s="20">
        <v>65</v>
      </c>
      <c r="G24" s="20">
        <v>59</v>
      </c>
      <c r="H24" s="20">
        <v>53</v>
      </c>
      <c r="I24" s="20">
        <v>47</v>
      </c>
      <c r="J24" s="20">
        <v>42</v>
      </c>
      <c r="K24" s="20">
        <v>42</v>
      </c>
    </row>
    <row r="25" spans="1:11" x14ac:dyDescent="0.25">
      <c r="A25" s="95" t="s">
        <v>53</v>
      </c>
      <c r="B25" s="96"/>
      <c r="C25" s="96"/>
      <c r="D25" s="96"/>
      <c r="E25" s="96"/>
      <c r="F25" s="96"/>
      <c r="G25" s="96"/>
      <c r="H25" s="96"/>
      <c r="I25" s="96"/>
      <c r="J25" s="96"/>
      <c r="K25" s="97"/>
    </row>
    <row r="26" spans="1:11" ht="78.75" x14ac:dyDescent="0.25">
      <c r="A26" s="19" t="s">
        <v>56</v>
      </c>
      <c r="B26" s="18" t="s">
        <v>54</v>
      </c>
      <c r="C26" s="31" t="s">
        <v>43</v>
      </c>
      <c r="D26" s="6">
        <v>50</v>
      </c>
      <c r="E26" s="26">
        <v>50</v>
      </c>
      <c r="F26" s="26">
        <v>50</v>
      </c>
      <c r="G26" s="26">
        <v>60</v>
      </c>
      <c r="H26" s="26">
        <v>60</v>
      </c>
      <c r="I26" s="6">
        <v>70</v>
      </c>
      <c r="J26" s="26">
        <v>70</v>
      </c>
      <c r="K26" s="26">
        <v>70</v>
      </c>
    </row>
    <row r="27" spans="1:11" x14ac:dyDescent="0.25">
      <c r="A27" s="92" t="s">
        <v>59</v>
      </c>
      <c r="B27" s="93"/>
      <c r="C27" s="93"/>
      <c r="D27" s="93"/>
      <c r="E27" s="93"/>
      <c r="F27" s="93"/>
      <c r="G27" s="93"/>
      <c r="H27" s="93"/>
      <c r="I27" s="93"/>
      <c r="J27" s="93"/>
      <c r="K27" s="94"/>
    </row>
    <row r="28" spans="1:11" ht="78" customHeight="1" x14ac:dyDescent="0.25">
      <c r="A28" s="19" t="s">
        <v>57</v>
      </c>
      <c r="B28" s="27" t="s">
        <v>44</v>
      </c>
      <c r="C28" s="31" t="s">
        <v>43</v>
      </c>
      <c r="D28" s="20">
        <v>20</v>
      </c>
      <c r="E28" s="20">
        <v>20</v>
      </c>
      <c r="F28" s="20">
        <v>20</v>
      </c>
      <c r="G28" s="20">
        <v>20</v>
      </c>
      <c r="H28" s="20">
        <v>20</v>
      </c>
      <c r="I28" s="20">
        <v>20</v>
      </c>
      <c r="J28" s="20">
        <v>20</v>
      </c>
      <c r="K28" s="20">
        <v>20</v>
      </c>
    </row>
    <row r="29" spans="1:11" x14ac:dyDescent="0.25">
      <c r="A29" s="95" t="s">
        <v>60</v>
      </c>
      <c r="B29" s="96"/>
      <c r="C29" s="96"/>
      <c r="D29" s="96"/>
      <c r="E29" s="96"/>
      <c r="F29" s="96"/>
      <c r="G29" s="96"/>
      <c r="H29" s="96"/>
      <c r="I29" s="96"/>
      <c r="J29" s="96"/>
      <c r="K29" s="97"/>
    </row>
    <row r="30" spans="1:11" ht="78.75" x14ac:dyDescent="0.25">
      <c r="A30" s="19" t="s">
        <v>58</v>
      </c>
      <c r="B30" s="33" t="s">
        <v>66</v>
      </c>
      <c r="C30" s="31" t="s">
        <v>31</v>
      </c>
      <c r="D30" s="34">
        <v>100</v>
      </c>
      <c r="E30" s="34">
        <v>100</v>
      </c>
      <c r="F30" s="34">
        <v>100</v>
      </c>
      <c r="G30" s="34">
        <v>100</v>
      </c>
      <c r="H30" s="34">
        <v>100</v>
      </c>
      <c r="I30" s="34">
        <v>100</v>
      </c>
      <c r="J30" s="34">
        <v>100</v>
      </c>
      <c r="K30" s="34">
        <v>100</v>
      </c>
    </row>
  </sheetData>
  <mergeCells count="17">
    <mergeCell ref="A20:K20"/>
    <mergeCell ref="A13:K13"/>
    <mergeCell ref="A4:K4"/>
    <mergeCell ref="A27:K27"/>
    <mergeCell ref="A29:K29"/>
    <mergeCell ref="A25:K25"/>
    <mergeCell ref="A23:K23"/>
    <mergeCell ref="E1:K2"/>
    <mergeCell ref="A5:C5"/>
    <mergeCell ref="A6:C6"/>
    <mergeCell ref="A17:K17"/>
    <mergeCell ref="A10:A12"/>
    <mergeCell ref="B10:B12"/>
    <mergeCell ref="C10:C12"/>
    <mergeCell ref="D10:K10"/>
    <mergeCell ref="D5:K5"/>
    <mergeCell ref="D6:K6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zoomScaleNormal="100" zoomScaleSheetLayoutView="90" workbookViewId="0">
      <selection activeCell="F1" sqref="F1:N2"/>
    </sheetView>
  </sheetViews>
  <sheetFormatPr defaultRowHeight="15" x14ac:dyDescent="0.25"/>
  <cols>
    <col min="1" max="1" width="17.85546875" customWidth="1"/>
    <col min="2" max="2" width="27.7109375" customWidth="1"/>
    <col min="3" max="3" width="16.28515625" customWidth="1"/>
    <col min="4" max="4" width="13.28515625" customWidth="1"/>
    <col min="5" max="5" width="11.28515625" customWidth="1"/>
    <col min="6" max="6" width="9.28515625" bestFit="1" customWidth="1"/>
    <col min="11" max="11" width="10.7109375" customWidth="1"/>
  </cols>
  <sheetData>
    <row r="1" spans="1:14" ht="15" customHeight="1" x14ac:dyDescent="0.25">
      <c r="F1" s="104" t="s">
        <v>85</v>
      </c>
      <c r="G1" s="104"/>
      <c r="H1" s="104"/>
      <c r="I1" s="104"/>
      <c r="J1" s="104"/>
      <c r="K1" s="104"/>
      <c r="L1" s="104"/>
      <c r="M1" s="104"/>
      <c r="N1" s="104"/>
    </row>
    <row r="2" spans="1:14" ht="95.25" customHeight="1" x14ac:dyDescent="0.25">
      <c r="F2" s="104"/>
      <c r="G2" s="104"/>
      <c r="H2" s="104"/>
      <c r="I2" s="104"/>
      <c r="J2" s="104"/>
      <c r="K2" s="104"/>
      <c r="L2" s="104"/>
      <c r="M2" s="104"/>
      <c r="N2" s="104"/>
    </row>
    <row r="4" spans="1:14" x14ac:dyDescent="0.25">
      <c r="A4" s="91" t="s">
        <v>0</v>
      </c>
      <c r="B4" s="91"/>
      <c r="C4" s="91"/>
      <c r="D4" s="91"/>
      <c r="E4" s="91"/>
      <c r="F4" s="91"/>
      <c r="G4" s="91"/>
      <c r="H4" s="91"/>
      <c r="I4" s="91"/>
      <c r="J4" s="91"/>
      <c r="K4" s="91"/>
    </row>
    <row r="5" spans="1:14" ht="42" customHeight="1" x14ac:dyDescent="0.25">
      <c r="A5" s="81" t="s">
        <v>8</v>
      </c>
      <c r="B5" s="81"/>
      <c r="C5" s="81"/>
      <c r="D5" s="116" t="s">
        <v>61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x14ac:dyDescent="0.25">
      <c r="A6" s="81" t="s">
        <v>9</v>
      </c>
      <c r="B6" s="81"/>
      <c r="C6" s="81"/>
      <c r="D6" s="117" t="s">
        <v>36</v>
      </c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11" spans="1:14" ht="15.75" x14ac:dyDescent="0.25">
      <c r="A11" s="114" t="s">
        <v>14</v>
      </c>
      <c r="B11" s="108" t="s">
        <v>15</v>
      </c>
      <c r="C11" s="108" t="s">
        <v>16</v>
      </c>
      <c r="D11" s="108" t="s">
        <v>17</v>
      </c>
      <c r="E11" s="105"/>
      <c r="F11" s="106"/>
      <c r="G11" s="106"/>
      <c r="H11" s="106"/>
      <c r="I11" s="106"/>
      <c r="J11" s="106"/>
      <c r="K11" s="106"/>
      <c r="L11" s="106"/>
      <c r="M11" s="106"/>
      <c r="N11" s="107"/>
    </row>
    <row r="12" spans="1:14" ht="31.5" x14ac:dyDescent="0.25">
      <c r="A12" s="115"/>
      <c r="B12" s="98"/>
      <c r="C12" s="98"/>
      <c r="D12" s="98"/>
      <c r="E12" s="8" t="s">
        <v>24</v>
      </c>
      <c r="F12" s="7" t="s">
        <v>18</v>
      </c>
      <c r="G12" s="7" t="s">
        <v>19</v>
      </c>
      <c r="H12" s="7" t="s">
        <v>20</v>
      </c>
      <c r="I12" s="7" t="s">
        <v>21</v>
      </c>
      <c r="J12" s="7" t="s">
        <v>22</v>
      </c>
      <c r="K12" s="7" t="s">
        <v>23</v>
      </c>
      <c r="L12" s="56" t="s">
        <v>75</v>
      </c>
      <c r="M12" s="56" t="s">
        <v>76</v>
      </c>
      <c r="N12" s="57" t="s">
        <v>77</v>
      </c>
    </row>
    <row r="13" spans="1:14" ht="15.6" customHeight="1" x14ac:dyDescent="0.25">
      <c r="A13" s="113" t="s">
        <v>7</v>
      </c>
      <c r="B13" s="113" t="s">
        <v>62</v>
      </c>
      <c r="C13" s="113" t="s">
        <v>63</v>
      </c>
      <c r="D13" s="9" t="s">
        <v>30</v>
      </c>
      <c r="E13" s="48">
        <f>F13+G13+H13+I13+J13+K13+L13</f>
        <v>4459.2309999999998</v>
      </c>
      <c r="F13" s="39">
        <f>F14+F15+F16+F17</f>
        <v>521.59799999999996</v>
      </c>
      <c r="G13" s="46">
        <f t="shared" ref="G13:N13" si="0">G14+G15+G16+G17+G18</f>
        <v>130</v>
      </c>
      <c r="H13" s="46">
        <f t="shared" si="0"/>
        <v>207.82</v>
      </c>
      <c r="I13" s="46">
        <f t="shared" si="0"/>
        <v>170.05</v>
      </c>
      <c r="J13" s="46">
        <f t="shared" si="0"/>
        <v>388.44299999999998</v>
      </c>
      <c r="K13" s="46">
        <f t="shared" si="0"/>
        <v>1395.97</v>
      </c>
      <c r="L13" s="46">
        <f t="shared" si="0"/>
        <v>1645.35</v>
      </c>
      <c r="M13" s="46">
        <f t="shared" si="0"/>
        <v>945.35200000000009</v>
      </c>
      <c r="N13" s="46">
        <f t="shared" si="0"/>
        <v>0</v>
      </c>
    </row>
    <row r="14" spans="1:14" ht="55.9" customHeight="1" x14ac:dyDescent="0.25">
      <c r="A14" s="113"/>
      <c r="B14" s="113"/>
      <c r="C14" s="113"/>
      <c r="D14" s="10" t="s">
        <v>25</v>
      </c>
      <c r="E14" s="48">
        <f>F14+G14+H14+I14+J14+K14+L14</f>
        <v>3491.3649999999998</v>
      </c>
      <c r="F14" s="40">
        <f t="shared" ref="F14:N14" si="1">F20+F68+F80</f>
        <v>11.206</v>
      </c>
      <c r="G14" s="25">
        <f t="shared" si="1"/>
        <v>130</v>
      </c>
      <c r="H14" s="25">
        <f>H20+H68</f>
        <v>181.73</v>
      </c>
      <c r="I14" s="25">
        <f t="shared" si="1"/>
        <v>101.41</v>
      </c>
      <c r="J14" s="25">
        <f t="shared" si="1"/>
        <v>312.07299999999998</v>
      </c>
      <c r="K14" s="25">
        <f t="shared" si="1"/>
        <v>1253.4960000000001</v>
      </c>
      <c r="L14" s="25">
        <f t="shared" si="1"/>
        <v>1501.45</v>
      </c>
      <c r="M14" s="25">
        <f t="shared" si="1"/>
        <v>801.45200000000011</v>
      </c>
      <c r="N14" s="25">
        <f t="shared" si="1"/>
        <v>0</v>
      </c>
    </row>
    <row r="15" spans="1:14" ht="60" customHeight="1" x14ac:dyDescent="0.25">
      <c r="A15" s="113"/>
      <c r="B15" s="113"/>
      <c r="C15" s="113"/>
      <c r="D15" s="10" t="s">
        <v>26</v>
      </c>
      <c r="E15" s="48">
        <f>F15+G15+H15+I15+J15+K15+L15</f>
        <v>967.86599999999987</v>
      </c>
      <c r="F15" s="40">
        <f>F21+F69+F81</f>
        <v>510.392</v>
      </c>
      <c r="G15" s="25">
        <f t="shared" ref="G15:N18" si="2">G21+G69</f>
        <v>0</v>
      </c>
      <c r="H15" s="25">
        <f t="shared" si="2"/>
        <v>26.09</v>
      </c>
      <c r="I15" s="25">
        <f t="shared" si="2"/>
        <v>68.64</v>
      </c>
      <c r="J15" s="25">
        <f t="shared" si="2"/>
        <v>76.37</v>
      </c>
      <c r="K15" s="25">
        <f t="shared" si="2"/>
        <v>142.47399999999999</v>
      </c>
      <c r="L15" s="25">
        <f t="shared" si="2"/>
        <v>143.89999999999998</v>
      </c>
      <c r="M15" s="25">
        <f t="shared" si="2"/>
        <v>143.89999999999998</v>
      </c>
      <c r="N15" s="25">
        <f t="shared" si="2"/>
        <v>0</v>
      </c>
    </row>
    <row r="16" spans="1:14" ht="52.9" customHeight="1" x14ac:dyDescent="0.25">
      <c r="A16" s="113"/>
      <c r="B16" s="113"/>
      <c r="C16" s="113"/>
      <c r="D16" s="10" t="s">
        <v>27</v>
      </c>
      <c r="E16" s="49">
        <f t="shared" ref="E16:E30" si="3">F16+G16+H16+I16+J16+K16</f>
        <v>0</v>
      </c>
      <c r="F16" s="25">
        <f>F22+F70</f>
        <v>0</v>
      </c>
      <c r="G16" s="25">
        <f t="shared" si="2"/>
        <v>0</v>
      </c>
      <c r="H16" s="25">
        <f t="shared" si="2"/>
        <v>0</v>
      </c>
      <c r="I16" s="25">
        <f t="shared" si="2"/>
        <v>0</v>
      </c>
      <c r="J16" s="25">
        <f t="shared" si="2"/>
        <v>0</v>
      </c>
      <c r="K16" s="25">
        <f t="shared" si="2"/>
        <v>0</v>
      </c>
      <c r="L16" s="25">
        <f t="shared" si="2"/>
        <v>0</v>
      </c>
      <c r="M16" s="25">
        <f t="shared" si="2"/>
        <v>0</v>
      </c>
      <c r="N16" s="25">
        <f t="shared" si="2"/>
        <v>0</v>
      </c>
    </row>
    <row r="17" spans="1:14" ht="55.15" customHeight="1" x14ac:dyDescent="0.25">
      <c r="A17" s="113"/>
      <c r="B17" s="113"/>
      <c r="C17" s="113"/>
      <c r="D17" s="10" t="s">
        <v>28</v>
      </c>
      <c r="E17" s="49">
        <f t="shared" si="3"/>
        <v>0</v>
      </c>
      <c r="F17" s="25">
        <f>F23+F71</f>
        <v>0</v>
      </c>
      <c r="G17" s="25">
        <f t="shared" si="2"/>
        <v>0</v>
      </c>
      <c r="H17" s="25">
        <f t="shared" si="2"/>
        <v>0</v>
      </c>
      <c r="I17" s="25">
        <f t="shared" si="2"/>
        <v>0</v>
      </c>
      <c r="J17" s="25">
        <f t="shared" si="2"/>
        <v>0</v>
      </c>
      <c r="K17" s="25">
        <f t="shared" si="2"/>
        <v>0</v>
      </c>
      <c r="L17" s="25">
        <f t="shared" si="2"/>
        <v>0</v>
      </c>
      <c r="M17" s="25">
        <f t="shared" si="2"/>
        <v>0</v>
      </c>
      <c r="N17" s="25">
        <f t="shared" si="2"/>
        <v>0</v>
      </c>
    </row>
    <row r="18" spans="1:14" ht="34.15" customHeight="1" x14ac:dyDescent="0.25">
      <c r="A18" s="113"/>
      <c r="B18" s="113"/>
      <c r="C18" s="113"/>
      <c r="D18" s="10" t="s">
        <v>29</v>
      </c>
      <c r="E18" s="49">
        <f t="shared" si="3"/>
        <v>0</v>
      </c>
      <c r="F18" s="25">
        <f>F24+F72</f>
        <v>0</v>
      </c>
      <c r="G18" s="25">
        <f t="shared" si="2"/>
        <v>0</v>
      </c>
      <c r="H18" s="25">
        <f t="shared" si="2"/>
        <v>0</v>
      </c>
      <c r="I18" s="25">
        <f t="shared" si="2"/>
        <v>0</v>
      </c>
      <c r="J18" s="25">
        <f t="shared" si="2"/>
        <v>0</v>
      </c>
      <c r="K18" s="25">
        <f t="shared" si="2"/>
        <v>0</v>
      </c>
      <c r="L18" s="25">
        <f t="shared" si="2"/>
        <v>0</v>
      </c>
      <c r="M18" s="25">
        <f t="shared" si="2"/>
        <v>0</v>
      </c>
      <c r="N18" s="25">
        <f t="shared" si="2"/>
        <v>0</v>
      </c>
    </row>
    <row r="19" spans="1:14" ht="15.75" x14ac:dyDescent="0.25">
      <c r="A19" s="109" t="s">
        <v>68</v>
      </c>
      <c r="B19" s="109" t="s">
        <v>65</v>
      </c>
      <c r="C19" s="109" t="s">
        <v>37</v>
      </c>
      <c r="D19" s="14" t="s">
        <v>30</v>
      </c>
      <c r="E19" s="50">
        <f>F19+G19+H19+I19+J19+K19+L19</f>
        <v>4459.2309999999998</v>
      </c>
      <c r="F19" s="15">
        <f>F20+F21+F22+F23+F24</f>
        <v>521.59799999999996</v>
      </c>
      <c r="G19" s="45">
        <f t="shared" ref="G19:N19" si="4">G20+G21+G22+G23+G24</f>
        <v>130</v>
      </c>
      <c r="H19" s="45">
        <f t="shared" si="4"/>
        <v>207.82</v>
      </c>
      <c r="I19" s="45">
        <f t="shared" si="4"/>
        <v>170.05</v>
      </c>
      <c r="J19" s="45">
        <f t="shared" si="4"/>
        <v>388.44299999999998</v>
      </c>
      <c r="K19" s="45">
        <f t="shared" si="4"/>
        <v>1395.97</v>
      </c>
      <c r="L19" s="45">
        <f t="shared" si="4"/>
        <v>1645.35</v>
      </c>
      <c r="M19" s="45">
        <f t="shared" si="4"/>
        <v>945.35200000000009</v>
      </c>
      <c r="N19" s="45">
        <f t="shared" si="4"/>
        <v>0</v>
      </c>
    </row>
    <row r="20" spans="1:14" ht="63" x14ac:dyDescent="0.25">
      <c r="A20" s="109"/>
      <c r="B20" s="109"/>
      <c r="C20" s="109"/>
      <c r="D20" s="16" t="s">
        <v>25</v>
      </c>
      <c r="E20" s="50">
        <f>F20+G20+H20+I20+J20+K20+L20</f>
        <v>3491.3649999999998</v>
      </c>
      <c r="F20" s="44">
        <f>F26+F32+F62</f>
        <v>11.206</v>
      </c>
      <c r="G20" s="44">
        <f t="shared" ref="G20:J20" si="5">G26+G32+G62</f>
        <v>130</v>
      </c>
      <c r="H20" s="44">
        <f>H26+H32+H62+H80</f>
        <v>181.73</v>
      </c>
      <c r="I20" s="44">
        <f t="shared" si="5"/>
        <v>101.41</v>
      </c>
      <c r="J20" s="44">
        <f t="shared" si="5"/>
        <v>312.07299999999998</v>
      </c>
      <c r="K20" s="44">
        <f>K26+K56</f>
        <v>1253.4960000000001</v>
      </c>
      <c r="L20" s="44">
        <f>L26+L56</f>
        <v>1501.45</v>
      </c>
      <c r="M20" s="44">
        <f t="shared" ref="M20:N20" si="6">M26+M56</f>
        <v>801.45200000000011</v>
      </c>
      <c r="N20" s="44">
        <f t="shared" si="6"/>
        <v>0</v>
      </c>
    </row>
    <row r="21" spans="1:14" ht="75.599999999999994" customHeight="1" x14ac:dyDescent="0.25">
      <c r="A21" s="109"/>
      <c r="B21" s="109"/>
      <c r="C21" s="109"/>
      <c r="D21" s="16" t="s">
        <v>26</v>
      </c>
      <c r="E21" s="50">
        <f>F21+G21+H21+I21+J21+K21+L21</f>
        <v>967.86599999999987</v>
      </c>
      <c r="F21" s="44">
        <f>F27+F33+F63</f>
        <v>510.392</v>
      </c>
      <c r="G21" s="44">
        <f t="shared" ref="G21:J21" si="7">G27+G33+G63</f>
        <v>0</v>
      </c>
      <c r="H21" s="44">
        <f t="shared" si="7"/>
        <v>26.09</v>
      </c>
      <c r="I21" s="44">
        <f t="shared" si="7"/>
        <v>68.64</v>
      </c>
      <c r="J21" s="44">
        <f t="shared" si="7"/>
        <v>76.37</v>
      </c>
      <c r="K21" s="44">
        <f>K27+K57</f>
        <v>142.47399999999999</v>
      </c>
      <c r="L21" s="44">
        <f>L27+L57</f>
        <v>143.89999999999998</v>
      </c>
      <c r="M21" s="44">
        <f t="shared" ref="M21:N21" si="8">M27+M57</f>
        <v>143.89999999999998</v>
      </c>
      <c r="N21" s="44">
        <f t="shared" si="8"/>
        <v>0</v>
      </c>
    </row>
    <row r="22" spans="1:14" ht="63" x14ac:dyDescent="0.25">
      <c r="A22" s="109"/>
      <c r="B22" s="109"/>
      <c r="C22" s="109"/>
      <c r="D22" s="16" t="s">
        <v>27</v>
      </c>
      <c r="E22" s="49">
        <f t="shared" si="3"/>
        <v>0</v>
      </c>
      <c r="F22" s="24">
        <f t="shared" ref="F22:N22" si="9">F46</f>
        <v>0</v>
      </c>
      <c r="G22" s="24">
        <f t="shared" si="9"/>
        <v>0</v>
      </c>
      <c r="H22" s="24">
        <f t="shared" si="9"/>
        <v>0</v>
      </c>
      <c r="I22" s="24">
        <f t="shared" si="9"/>
        <v>0</v>
      </c>
      <c r="J22" s="24">
        <f t="shared" si="9"/>
        <v>0</v>
      </c>
      <c r="K22" s="24">
        <f t="shared" si="9"/>
        <v>0</v>
      </c>
      <c r="L22" s="24">
        <f t="shared" si="9"/>
        <v>0</v>
      </c>
      <c r="M22" s="24">
        <f t="shared" si="9"/>
        <v>0</v>
      </c>
      <c r="N22" s="24">
        <f t="shared" si="9"/>
        <v>0</v>
      </c>
    </row>
    <row r="23" spans="1:14" ht="58.15" customHeight="1" x14ac:dyDescent="0.25">
      <c r="A23" s="109"/>
      <c r="B23" s="109"/>
      <c r="C23" s="109"/>
      <c r="D23" s="16" t="s">
        <v>28</v>
      </c>
      <c r="E23" s="49">
        <f t="shared" si="3"/>
        <v>0</v>
      </c>
      <c r="F23" s="24">
        <f t="shared" ref="F23:N23" si="10">F47</f>
        <v>0</v>
      </c>
      <c r="G23" s="24">
        <f t="shared" si="10"/>
        <v>0</v>
      </c>
      <c r="H23" s="24">
        <f t="shared" si="10"/>
        <v>0</v>
      </c>
      <c r="I23" s="24">
        <f t="shared" si="10"/>
        <v>0</v>
      </c>
      <c r="J23" s="24">
        <f t="shared" si="10"/>
        <v>0</v>
      </c>
      <c r="K23" s="24">
        <f t="shared" si="10"/>
        <v>0</v>
      </c>
      <c r="L23" s="24">
        <f t="shared" si="10"/>
        <v>0</v>
      </c>
      <c r="M23" s="24">
        <f t="shared" si="10"/>
        <v>0</v>
      </c>
      <c r="N23" s="24">
        <f t="shared" si="10"/>
        <v>0</v>
      </c>
    </row>
    <row r="24" spans="1:14" ht="42.6" customHeight="1" x14ac:dyDescent="0.25">
      <c r="A24" s="109"/>
      <c r="B24" s="109"/>
      <c r="C24" s="109"/>
      <c r="D24" s="16" t="s">
        <v>29</v>
      </c>
      <c r="E24" s="49">
        <f t="shared" si="3"/>
        <v>0</v>
      </c>
      <c r="F24" s="24">
        <f t="shared" ref="F24:N24" si="11">F48</f>
        <v>0</v>
      </c>
      <c r="G24" s="24">
        <f t="shared" si="11"/>
        <v>0</v>
      </c>
      <c r="H24" s="24">
        <f t="shared" si="11"/>
        <v>0</v>
      </c>
      <c r="I24" s="24">
        <f t="shared" si="11"/>
        <v>0</v>
      </c>
      <c r="J24" s="24">
        <f t="shared" si="11"/>
        <v>0</v>
      </c>
      <c r="K24" s="24">
        <f t="shared" si="11"/>
        <v>0</v>
      </c>
      <c r="L24" s="24">
        <f t="shared" si="11"/>
        <v>0</v>
      </c>
      <c r="M24" s="24">
        <f t="shared" si="11"/>
        <v>0</v>
      </c>
      <c r="N24" s="24">
        <f t="shared" si="11"/>
        <v>0</v>
      </c>
    </row>
    <row r="25" spans="1:14" ht="15.75" customHeight="1" x14ac:dyDescent="0.25">
      <c r="A25" s="101" t="s">
        <v>34</v>
      </c>
      <c r="B25" s="101" t="s">
        <v>80</v>
      </c>
      <c r="C25" s="101" t="s">
        <v>63</v>
      </c>
      <c r="D25" s="65" t="s">
        <v>30</v>
      </c>
      <c r="E25" s="66">
        <f t="shared" si="3"/>
        <v>1521.2380000000001</v>
      </c>
      <c r="F25" s="67">
        <f>F26+F27+F28+F29+F30</f>
        <v>20.597999999999999</v>
      </c>
      <c r="G25" s="62">
        <f t="shared" ref="G25:N25" si="12">G26+G27+G28+G29+G30</f>
        <v>0</v>
      </c>
      <c r="H25" s="62">
        <f t="shared" si="12"/>
        <v>26.62</v>
      </c>
      <c r="I25" s="62">
        <f t="shared" si="12"/>
        <v>70.05</v>
      </c>
      <c r="J25" s="62">
        <f t="shared" si="12"/>
        <v>78</v>
      </c>
      <c r="K25" s="62">
        <f t="shared" si="12"/>
        <v>1325.97</v>
      </c>
      <c r="L25" s="62">
        <f t="shared" si="12"/>
        <v>1575.35</v>
      </c>
      <c r="M25" s="62">
        <f t="shared" si="12"/>
        <v>875.35200000000009</v>
      </c>
      <c r="N25" s="62">
        <f t="shared" si="12"/>
        <v>0</v>
      </c>
    </row>
    <row r="26" spans="1:14" ht="45.6" customHeight="1" x14ac:dyDescent="0.25">
      <c r="A26" s="102"/>
      <c r="B26" s="102"/>
      <c r="C26" s="102"/>
      <c r="D26" s="68" t="s">
        <v>25</v>
      </c>
      <c r="E26" s="66">
        <f t="shared" si="3"/>
        <v>1255.8720000000001</v>
      </c>
      <c r="F26" s="69">
        <v>0.20599999999999999</v>
      </c>
      <c r="G26" s="58">
        <v>0</v>
      </c>
      <c r="H26" s="70">
        <v>0.53</v>
      </c>
      <c r="I26" s="70">
        <v>1.41</v>
      </c>
      <c r="J26" s="58">
        <v>1.63</v>
      </c>
      <c r="K26" s="58">
        <f>K32+K38+K44</f>
        <v>1252.096</v>
      </c>
      <c r="L26" s="58">
        <f>L32+L38+L44</f>
        <v>1500.75</v>
      </c>
      <c r="M26" s="58">
        <f>M32+M38+M44</f>
        <v>800.75200000000007</v>
      </c>
      <c r="N26" s="58"/>
    </row>
    <row r="27" spans="1:14" ht="55.15" customHeight="1" x14ac:dyDescent="0.25">
      <c r="A27" s="102"/>
      <c r="B27" s="102"/>
      <c r="C27" s="102"/>
      <c r="D27" s="68" t="s">
        <v>26</v>
      </c>
      <c r="E27" s="66">
        <f t="shared" si="3"/>
        <v>265.36599999999999</v>
      </c>
      <c r="F27" s="71">
        <v>20.391999999999999</v>
      </c>
      <c r="G27" s="59">
        <v>0</v>
      </c>
      <c r="H27" s="72">
        <v>26.09</v>
      </c>
      <c r="I27" s="72">
        <v>68.64</v>
      </c>
      <c r="J27" s="73">
        <v>76.37</v>
      </c>
      <c r="K27" s="59">
        <f>K39+K45</f>
        <v>73.873999999999995</v>
      </c>
      <c r="L27" s="76">
        <f>L33+L39++L45</f>
        <v>74.599999999999994</v>
      </c>
      <c r="M27" s="76">
        <f>M33+M39++M45</f>
        <v>74.599999999999994</v>
      </c>
      <c r="N27" s="59"/>
    </row>
    <row r="28" spans="1:14" ht="45.6" customHeight="1" x14ac:dyDescent="0.25">
      <c r="A28" s="102"/>
      <c r="B28" s="102"/>
      <c r="C28" s="102"/>
      <c r="D28" s="68" t="s">
        <v>27</v>
      </c>
      <c r="E28" s="66">
        <f t="shared" si="3"/>
        <v>0</v>
      </c>
      <c r="F28" s="59">
        <v>0</v>
      </c>
      <c r="G28" s="59">
        <v>0</v>
      </c>
      <c r="H28" s="59">
        <v>0</v>
      </c>
      <c r="I28" s="72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</row>
    <row r="29" spans="1:14" ht="44.45" customHeight="1" x14ac:dyDescent="0.25">
      <c r="A29" s="102"/>
      <c r="B29" s="102"/>
      <c r="C29" s="102"/>
      <c r="D29" s="68" t="s">
        <v>28</v>
      </c>
      <c r="E29" s="66">
        <f t="shared" si="3"/>
        <v>0</v>
      </c>
      <c r="F29" s="59">
        <v>0</v>
      </c>
      <c r="G29" s="59">
        <v>0</v>
      </c>
      <c r="H29" s="59">
        <v>0</v>
      </c>
      <c r="I29" s="59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</row>
    <row r="30" spans="1:14" ht="30" customHeight="1" x14ac:dyDescent="0.25">
      <c r="A30" s="103"/>
      <c r="B30" s="103"/>
      <c r="C30" s="103"/>
      <c r="D30" s="68" t="s">
        <v>29</v>
      </c>
      <c r="E30" s="66">
        <f t="shared" si="3"/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4">
        <v>0</v>
      </c>
      <c r="L30" s="74">
        <v>0</v>
      </c>
      <c r="M30" s="74">
        <v>0</v>
      </c>
      <c r="N30" s="74">
        <v>0</v>
      </c>
    </row>
    <row r="31" spans="1:14" ht="15.6" customHeight="1" x14ac:dyDescent="0.25">
      <c r="A31" s="98" t="s">
        <v>74</v>
      </c>
      <c r="B31" s="101" t="s">
        <v>84</v>
      </c>
      <c r="C31" s="98" t="s">
        <v>63</v>
      </c>
      <c r="D31" s="11" t="s">
        <v>30</v>
      </c>
      <c r="E31" s="51">
        <f>F31+G31+H31+I31+J31+K31</f>
        <v>2463.5329999999999</v>
      </c>
      <c r="F31" s="41">
        <f>F32+F33+F34+F35+F36</f>
        <v>501</v>
      </c>
      <c r="G31" s="21">
        <f t="shared" ref="G31:N31" si="13">G32+G33+G34+G35+G36</f>
        <v>130</v>
      </c>
      <c r="H31" s="21">
        <f t="shared" si="13"/>
        <v>171.5</v>
      </c>
      <c r="I31" s="21">
        <f t="shared" si="13"/>
        <v>100</v>
      </c>
      <c r="J31" s="21">
        <f t="shared" si="13"/>
        <v>310.44299999999998</v>
      </c>
      <c r="K31" s="21">
        <f t="shared" si="13"/>
        <v>1250.5899999999999</v>
      </c>
      <c r="L31" s="21">
        <f t="shared" si="13"/>
        <v>1500</v>
      </c>
      <c r="M31" s="21">
        <f t="shared" si="13"/>
        <v>800</v>
      </c>
      <c r="N31" s="21">
        <f t="shared" si="13"/>
        <v>0</v>
      </c>
    </row>
    <row r="32" spans="1:14" ht="58.15" customHeight="1" x14ac:dyDescent="0.25">
      <c r="A32" s="99"/>
      <c r="B32" s="102"/>
      <c r="C32" s="99"/>
      <c r="D32" s="12" t="s">
        <v>25</v>
      </c>
      <c r="E32" s="51">
        <f t="shared" ref="E32:E36" si="14">F32+G32+H32+I32+J32+K32</f>
        <v>1973.5329999999999</v>
      </c>
      <c r="F32" s="42">
        <v>11</v>
      </c>
      <c r="G32" s="22">
        <v>130</v>
      </c>
      <c r="H32" s="22">
        <v>171.5</v>
      </c>
      <c r="I32" s="22">
        <v>100</v>
      </c>
      <c r="J32" s="47">
        <v>310.44299999999998</v>
      </c>
      <c r="K32" s="58">
        <v>1250.5899999999999</v>
      </c>
      <c r="L32" s="58">
        <v>1500</v>
      </c>
      <c r="M32" s="78">
        <v>800</v>
      </c>
      <c r="N32" s="22">
        <v>0</v>
      </c>
    </row>
    <row r="33" spans="1:14" ht="69" customHeight="1" x14ac:dyDescent="0.25">
      <c r="A33" s="99"/>
      <c r="B33" s="102"/>
      <c r="C33" s="99"/>
      <c r="D33" s="12" t="s">
        <v>26</v>
      </c>
      <c r="E33" s="52">
        <f t="shared" si="14"/>
        <v>490</v>
      </c>
      <c r="F33" s="43">
        <v>490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22">
        <v>0</v>
      </c>
      <c r="M33" s="22">
        <v>0</v>
      </c>
      <c r="N33" s="22">
        <v>0</v>
      </c>
    </row>
    <row r="34" spans="1:14" ht="63" x14ac:dyDescent="0.25">
      <c r="A34" s="99"/>
      <c r="B34" s="102"/>
      <c r="C34" s="99"/>
      <c r="D34" s="12" t="s">
        <v>27</v>
      </c>
      <c r="E34" s="52">
        <f t="shared" si="14"/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22">
        <v>0</v>
      </c>
      <c r="M34" s="22">
        <v>0</v>
      </c>
      <c r="N34" s="22">
        <v>0</v>
      </c>
    </row>
    <row r="35" spans="1:14" ht="47.45" customHeight="1" x14ac:dyDescent="0.25">
      <c r="A35" s="99"/>
      <c r="B35" s="102"/>
      <c r="C35" s="99"/>
      <c r="D35" s="12" t="s">
        <v>28</v>
      </c>
      <c r="E35" s="52">
        <f t="shared" si="14"/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22">
        <v>0</v>
      </c>
      <c r="M35" s="22">
        <v>0</v>
      </c>
      <c r="N35" s="22">
        <v>0</v>
      </c>
    </row>
    <row r="36" spans="1:14" ht="47.25" x14ac:dyDescent="0.25">
      <c r="A36" s="100"/>
      <c r="B36" s="103"/>
      <c r="C36" s="100"/>
      <c r="D36" s="12" t="s">
        <v>29</v>
      </c>
      <c r="E36" s="52">
        <f t="shared" si="14"/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22">
        <v>0</v>
      </c>
      <c r="M36" s="22">
        <v>0</v>
      </c>
      <c r="N36" s="22">
        <v>0</v>
      </c>
    </row>
    <row r="37" spans="1:14" ht="18.75" customHeight="1" x14ac:dyDescent="0.25">
      <c r="A37" s="98" t="s">
        <v>74</v>
      </c>
      <c r="B37" s="101" t="s">
        <v>81</v>
      </c>
      <c r="C37" s="98" t="s">
        <v>63</v>
      </c>
      <c r="D37" s="11" t="s">
        <v>30</v>
      </c>
      <c r="E37" s="51">
        <f>F37+G37+H37+I37+J37+K37</f>
        <v>48.094999999999999</v>
      </c>
      <c r="F37" s="63">
        <f>F38+F39+F40+F41+F42</f>
        <v>0</v>
      </c>
      <c r="G37" s="21">
        <f t="shared" ref="G37:N37" si="15">G38+G39+G40+G41+G42</f>
        <v>0</v>
      </c>
      <c r="H37" s="21">
        <f t="shared" si="15"/>
        <v>0</v>
      </c>
      <c r="I37" s="21">
        <f t="shared" si="15"/>
        <v>0</v>
      </c>
      <c r="J37" s="21">
        <f t="shared" si="15"/>
        <v>0</v>
      </c>
      <c r="K37" s="62">
        <f t="shared" si="15"/>
        <v>48.094999999999999</v>
      </c>
      <c r="L37" s="62">
        <f t="shared" si="15"/>
        <v>48.08</v>
      </c>
      <c r="M37" s="77">
        <f t="shared" si="15"/>
        <v>48.08</v>
      </c>
      <c r="N37" s="21">
        <f t="shared" si="15"/>
        <v>0</v>
      </c>
    </row>
    <row r="38" spans="1:14" ht="46.5" customHeight="1" x14ac:dyDescent="0.25">
      <c r="A38" s="99"/>
      <c r="B38" s="102"/>
      <c r="C38" s="99"/>
      <c r="D38" s="12" t="s">
        <v>25</v>
      </c>
      <c r="E38" s="51">
        <f t="shared" ref="E38:E42" si="16">F38+G38+H38+I38+J38+K38</f>
        <v>0.96099999999999997</v>
      </c>
      <c r="F38" s="64">
        <v>0</v>
      </c>
      <c r="G38" s="22">
        <v>0</v>
      </c>
      <c r="H38" s="22">
        <v>0</v>
      </c>
      <c r="I38" s="22">
        <v>0</v>
      </c>
      <c r="J38" s="60">
        <v>0</v>
      </c>
      <c r="K38" s="58">
        <v>0.96099999999999997</v>
      </c>
      <c r="L38" s="58">
        <v>0.48</v>
      </c>
      <c r="M38" s="78">
        <v>0.48</v>
      </c>
      <c r="N38" s="22">
        <v>0</v>
      </c>
    </row>
    <row r="39" spans="1:14" ht="42.75" customHeight="1" x14ac:dyDescent="0.25">
      <c r="A39" s="99"/>
      <c r="B39" s="102"/>
      <c r="C39" s="99"/>
      <c r="D39" s="12" t="s">
        <v>26</v>
      </c>
      <c r="E39" s="52">
        <f t="shared" si="16"/>
        <v>47.134</v>
      </c>
      <c r="F39" s="61">
        <v>0</v>
      </c>
      <c r="G39" s="13">
        <v>0</v>
      </c>
      <c r="H39" s="13">
        <v>0</v>
      </c>
      <c r="I39" s="13">
        <v>0</v>
      </c>
      <c r="J39" s="13">
        <v>0</v>
      </c>
      <c r="K39" s="59">
        <v>47.134</v>
      </c>
      <c r="L39" s="58">
        <v>47.6</v>
      </c>
      <c r="M39" s="78">
        <v>47.6</v>
      </c>
      <c r="N39" s="22">
        <v>0</v>
      </c>
    </row>
    <row r="40" spans="1:14" ht="33" customHeight="1" x14ac:dyDescent="0.25">
      <c r="A40" s="99"/>
      <c r="B40" s="102"/>
      <c r="C40" s="99"/>
      <c r="D40" s="12" t="s">
        <v>27</v>
      </c>
      <c r="E40" s="52">
        <f t="shared" si="16"/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22">
        <v>0</v>
      </c>
      <c r="M40" s="22">
        <v>0</v>
      </c>
      <c r="N40" s="22">
        <v>0</v>
      </c>
    </row>
    <row r="41" spans="1:14" ht="36" customHeight="1" x14ac:dyDescent="0.25">
      <c r="A41" s="99"/>
      <c r="B41" s="102"/>
      <c r="C41" s="99"/>
      <c r="D41" s="12" t="s">
        <v>28</v>
      </c>
      <c r="E41" s="52">
        <f t="shared" si="16"/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22">
        <v>0</v>
      </c>
      <c r="M41" s="22">
        <v>0</v>
      </c>
      <c r="N41" s="22">
        <v>0</v>
      </c>
    </row>
    <row r="42" spans="1:14" ht="52.5" customHeight="1" x14ac:dyDescent="0.25">
      <c r="A42" s="100"/>
      <c r="B42" s="103"/>
      <c r="C42" s="100"/>
      <c r="D42" s="12" t="s">
        <v>29</v>
      </c>
      <c r="E42" s="52">
        <f t="shared" si="16"/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22">
        <v>0</v>
      </c>
      <c r="M42" s="22">
        <v>0</v>
      </c>
      <c r="N42" s="22">
        <v>0</v>
      </c>
    </row>
    <row r="43" spans="1:14" ht="20.45" customHeight="1" x14ac:dyDescent="0.25">
      <c r="A43" s="98" t="s">
        <v>74</v>
      </c>
      <c r="B43" s="101" t="s">
        <v>82</v>
      </c>
      <c r="C43" s="98" t="s">
        <v>63</v>
      </c>
      <c r="D43" s="11" t="s">
        <v>30</v>
      </c>
      <c r="E43" s="51">
        <f>F43+G43+H43+I43+J43+K43</f>
        <v>27.285</v>
      </c>
      <c r="F43" s="63">
        <f>F44+F45+F46+F47+F48</f>
        <v>0</v>
      </c>
      <c r="G43" s="21">
        <f t="shared" ref="G43" si="17">G44+G45+G46+G47+G48</f>
        <v>0</v>
      </c>
      <c r="H43" s="21">
        <f t="shared" ref="H43" si="18">H44+H45+H46+H47+H48</f>
        <v>0</v>
      </c>
      <c r="I43" s="21">
        <f t="shared" ref="I43" si="19">I44+I45+I46+I47+I48</f>
        <v>0</v>
      </c>
      <c r="J43" s="21">
        <f t="shared" ref="J43" si="20">J44+J45+J46+J47+J48</f>
        <v>0</v>
      </c>
      <c r="K43" s="62">
        <f t="shared" ref="K43:N43" si="21">K44+K45+K46+K47+K48</f>
        <v>27.285</v>
      </c>
      <c r="L43" s="62">
        <f t="shared" si="21"/>
        <v>27.27</v>
      </c>
      <c r="M43" s="77">
        <f t="shared" si="21"/>
        <v>27.271999999999998</v>
      </c>
      <c r="N43" s="21">
        <f t="shared" si="21"/>
        <v>0</v>
      </c>
    </row>
    <row r="44" spans="1:14" ht="45" customHeight="1" x14ac:dyDescent="0.25">
      <c r="A44" s="99"/>
      <c r="B44" s="102"/>
      <c r="C44" s="99"/>
      <c r="D44" s="12" t="s">
        <v>25</v>
      </c>
      <c r="E44" s="51">
        <f t="shared" ref="E44:E48" si="22">F44+G44+H44+I44+J44+K44</f>
        <v>0.54500000000000004</v>
      </c>
      <c r="F44" s="64">
        <v>0</v>
      </c>
      <c r="G44" s="22">
        <v>0</v>
      </c>
      <c r="H44" s="22">
        <v>0</v>
      </c>
      <c r="I44" s="22">
        <v>0</v>
      </c>
      <c r="J44" s="60">
        <v>0</v>
      </c>
      <c r="K44" s="58">
        <v>0.54500000000000004</v>
      </c>
      <c r="L44" s="58">
        <v>0.27</v>
      </c>
      <c r="M44" s="78">
        <v>0.27200000000000002</v>
      </c>
      <c r="N44" s="22">
        <v>0</v>
      </c>
    </row>
    <row r="45" spans="1:14" ht="57.6" customHeight="1" x14ac:dyDescent="0.25">
      <c r="A45" s="99"/>
      <c r="B45" s="102"/>
      <c r="C45" s="99"/>
      <c r="D45" s="12" t="s">
        <v>26</v>
      </c>
      <c r="E45" s="52">
        <f t="shared" si="22"/>
        <v>26.74</v>
      </c>
      <c r="F45" s="61">
        <v>0</v>
      </c>
      <c r="G45" s="13">
        <v>0</v>
      </c>
      <c r="H45" s="13">
        <v>0</v>
      </c>
      <c r="I45" s="13">
        <v>0</v>
      </c>
      <c r="J45" s="13">
        <v>0</v>
      </c>
      <c r="K45" s="59">
        <v>26.74</v>
      </c>
      <c r="L45" s="58">
        <v>27</v>
      </c>
      <c r="M45" s="78">
        <v>27</v>
      </c>
      <c r="N45" s="22">
        <v>0</v>
      </c>
    </row>
    <row r="46" spans="1:14" ht="55.9" customHeight="1" x14ac:dyDescent="0.25">
      <c r="A46" s="99"/>
      <c r="B46" s="102"/>
      <c r="C46" s="99"/>
      <c r="D46" s="12" t="s">
        <v>27</v>
      </c>
      <c r="E46" s="52">
        <f t="shared" si="22"/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22">
        <v>0</v>
      </c>
      <c r="M46" s="22">
        <v>0</v>
      </c>
      <c r="N46" s="22">
        <v>0</v>
      </c>
    </row>
    <row r="47" spans="1:14" ht="29.25" customHeight="1" x14ac:dyDescent="0.25">
      <c r="A47" s="99"/>
      <c r="B47" s="102"/>
      <c r="C47" s="99"/>
      <c r="D47" s="12" t="s">
        <v>28</v>
      </c>
      <c r="E47" s="52">
        <f t="shared" si="22"/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22">
        <v>0</v>
      </c>
      <c r="M47" s="22">
        <v>0</v>
      </c>
      <c r="N47" s="22">
        <v>0</v>
      </c>
    </row>
    <row r="48" spans="1:14" ht="30.75" customHeight="1" x14ac:dyDescent="0.25">
      <c r="A48" s="100"/>
      <c r="B48" s="103"/>
      <c r="C48" s="100"/>
      <c r="D48" s="12" t="s">
        <v>29</v>
      </c>
      <c r="E48" s="52">
        <f t="shared" si="22"/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22">
        <v>0</v>
      </c>
      <c r="M48" s="22">
        <v>0</v>
      </c>
      <c r="N48" s="22">
        <v>0</v>
      </c>
    </row>
    <row r="49" spans="1:14" ht="15.6" customHeight="1" x14ac:dyDescent="0.25">
      <c r="A49" s="98" t="s">
        <v>34</v>
      </c>
      <c r="B49" s="98" t="s">
        <v>72</v>
      </c>
      <c r="C49" s="98" t="s">
        <v>63</v>
      </c>
      <c r="D49" s="11" t="s">
        <v>30</v>
      </c>
      <c r="E49" s="51">
        <f>F49+G49+H49+I49+J49+K49</f>
        <v>759.51</v>
      </c>
      <c r="F49" s="38">
        <f>F50+F51+F52+F53+F54</f>
        <v>751.51</v>
      </c>
      <c r="G49" s="21">
        <f t="shared" ref="G49:N49" si="23">G50+G51+G52+G53+G54</f>
        <v>0</v>
      </c>
      <c r="H49" s="21">
        <f t="shared" si="23"/>
        <v>0</v>
      </c>
      <c r="I49" s="21">
        <f t="shared" si="23"/>
        <v>8</v>
      </c>
      <c r="J49" s="21">
        <f t="shared" si="23"/>
        <v>0</v>
      </c>
      <c r="K49" s="21">
        <f t="shared" si="23"/>
        <v>0</v>
      </c>
      <c r="L49" s="21">
        <f t="shared" si="23"/>
        <v>0</v>
      </c>
      <c r="M49" s="21">
        <f t="shared" si="23"/>
        <v>0</v>
      </c>
      <c r="N49" s="21">
        <f t="shared" si="23"/>
        <v>0</v>
      </c>
    </row>
    <row r="50" spans="1:14" ht="33.75" customHeight="1" x14ac:dyDescent="0.25">
      <c r="A50" s="99"/>
      <c r="B50" s="99"/>
      <c r="C50" s="99"/>
      <c r="D50" s="12" t="s">
        <v>25</v>
      </c>
      <c r="E50" s="51">
        <f t="shared" ref="E50:E54" si="24">F50+G50+H50+I50+J50+K50</f>
        <v>15.02</v>
      </c>
      <c r="F50" s="29">
        <v>7.02</v>
      </c>
      <c r="G50" s="22">
        <v>0</v>
      </c>
      <c r="H50" s="22">
        <v>0</v>
      </c>
      <c r="I50" s="22">
        <v>8</v>
      </c>
      <c r="J50" s="22">
        <v>0</v>
      </c>
      <c r="K50" s="55">
        <v>0</v>
      </c>
      <c r="L50" s="22">
        <v>0</v>
      </c>
      <c r="M50" s="22">
        <v>0</v>
      </c>
      <c r="N50" s="22">
        <v>0</v>
      </c>
    </row>
    <row r="51" spans="1:14" ht="46.5" customHeight="1" x14ac:dyDescent="0.25">
      <c r="A51" s="99"/>
      <c r="B51" s="99"/>
      <c r="C51" s="99"/>
      <c r="D51" s="12" t="s">
        <v>26</v>
      </c>
      <c r="E51" s="52">
        <f t="shared" si="24"/>
        <v>744.49</v>
      </c>
      <c r="F51" s="13">
        <v>744.49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 ht="43.5" customHeight="1" x14ac:dyDescent="0.25">
      <c r="A52" s="99"/>
      <c r="B52" s="99"/>
      <c r="C52" s="99"/>
      <c r="D52" s="12" t="s">
        <v>27</v>
      </c>
      <c r="E52" s="52">
        <f t="shared" si="24"/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</row>
    <row r="53" spans="1:14" ht="45.75" customHeight="1" x14ac:dyDescent="0.25">
      <c r="A53" s="99"/>
      <c r="B53" s="99"/>
      <c r="C53" s="99"/>
      <c r="D53" s="12" t="s">
        <v>28</v>
      </c>
      <c r="E53" s="52">
        <f t="shared" si="24"/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</row>
    <row r="54" spans="1:14" ht="50.25" customHeight="1" x14ac:dyDescent="0.25">
      <c r="A54" s="100"/>
      <c r="B54" s="100"/>
      <c r="C54" s="100"/>
      <c r="D54" s="12" t="s">
        <v>29</v>
      </c>
      <c r="E54" s="52">
        <f t="shared" si="24"/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</row>
    <row r="55" spans="1:14" ht="15.75" x14ac:dyDescent="0.25">
      <c r="A55" s="101" t="s">
        <v>34</v>
      </c>
      <c r="B55" s="101" t="s">
        <v>83</v>
      </c>
      <c r="C55" s="101" t="s">
        <v>63</v>
      </c>
      <c r="D55" s="65" t="s">
        <v>30</v>
      </c>
      <c r="E55" s="75">
        <f>F55+G55+H55+I55+J55+K55</f>
        <v>70</v>
      </c>
      <c r="F55" s="67">
        <f>F56+F57+F58+F59+F60</f>
        <v>0</v>
      </c>
      <c r="G55" s="62">
        <f t="shared" ref="G55:N55" si="25">G56+G57+G58+G59+G60</f>
        <v>0</v>
      </c>
      <c r="H55" s="62">
        <f t="shared" si="25"/>
        <v>0</v>
      </c>
      <c r="I55" s="62">
        <f t="shared" si="25"/>
        <v>0</v>
      </c>
      <c r="J55" s="62">
        <f t="shared" si="25"/>
        <v>0</v>
      </c>
      <c r="K55" s="62">
        <f t="shared" si="25"/>
        <v>70</v>
      </c>
      <c r="L55" s="62">
        <f t="shared" si="25"/>
        <v>70</v>
      </c>
      <c r="M55" s="62">
        <f t="shared" si="25"/>
        <v>70</v>
      </c>
      <c r="N55" s="62">
        <f t="shared" si="25"/>
        <v>0</v>
      </c>
    </row>
    <row r="56" spans="1:14" ht="63" x14ac:dyDescent="0.25">
      <c r="A56" s="102"/>
      <c r="B56" s="102"/>
      <c r="C56" s="102"/>
      <c r="D56" s="68" t="s">
        <v>25</v>
      </c>
      <c r="E56" s="75">
        <f t="shared" ref="E56:E60" si="26">F56+G56+H56+I56+J56+K56</f>
        <v>1.4</v>
      </c>
      <c r="F56" s="70">
        <v>0</v>
      </c>
      <c r="G56" s="58">
        <v>0</v>
      </c>
      <c r="H56" s="58">
        <v>0</v>
      </c>
      <c r="I56" s="58">
        <v>0</v>
      </c>
      <c r="J56" s="58">
        <v>0</v>
      </c>
      <c r="K56" s="58">
        <f t="shared" ref="K56:M57" si="27">K62</f>
        <v>1.4</v>
      </c>
      <c r="L56" s="58">
        <f t="shared" si="27"/>
        <v>0.7</v>
      </c>
      <c r="M56" s="58">
        <f t="shared" si="27"/>
        <v>0.7</v>
      </c>
      <c r="N56" s="58">
        <v>0</v>
      </c>
    </row>
    <row r="57" spans="1:14" ht="94.5" x14ac:dyDescent="0.25">
      <c r="A57" s="102"/>
      <c r="B57" s="102"/>
      <c r="C57" s="102"/>
      <c r="D57" s="68" t="s">
        <v>26</v>
      </c>
      <c r="E57" s="66">
        <f t="shared" si="26"/>
        <v>68.599999999999994</v>
      </c>
      <c r="F57" s="59">
        <v>0</v>
      </c>
      <c r="G57" s="59">
        <v>0</v>
      </c>
      <c r="H57" s="59">
        <v>0</v>
      </c>
      <c r="I57" s="59">
        <v>0</v>
      </c>
      <c r="J57" s="59">
        <v>0</v>
      </c>
      <c r="K57" s="59">
        <f t="shared" si="27"/>
        <v>68.599999999999994</v>
      </c>
      <c r="L57" s="59">
        <f t="shared" si="27"/>
        <v>69.3</v>
      </c>
      <c r="M57" s="59">
        <f t="shared" si="27"/>
        <v>69.3</v>
      </c>
      <c r="N57" s="59">
        <v>0</v>
      </c>
    </row>
    <row r="58" spans="1:14" ht="63" x14ac:dyDescent="0.25">
      <c r="A58" s="102"/>
      <c r="B58" s="102"/>
      <c r="C58" s="102"/>
      <c r="D58" s="68" t="s">
        <v>27</v>
      </c>
      <c r="E58" s="66">
        <f t="shared" si="26"/>
        <v>0</v>
      </c>
      <c r="F58" s="59">
        <v>0</v>
      </c>
      <c r="G58" s="59">
        <v>0</v>
      </c>
      <c r="H58" s="59">
        <v>0</v>
      </c>
      <c r="I58" s="59">
        <v>0</v>
      </c>
      <c r="J58" s="59">
        <v>0</v>
      </c>
      <c r="K58" s="59">
        <v>0</v>
      </c>
      <c r="L58" s="59">
        <v>0</v>
      </c>
      <c r="M58" s="59">
        <v>0</v>
      </c>
      <c r="N58" s="59">
        <v>0</v>
      </c>
    </row>
    <row r="59" spans="1:14" ht="78.75" x14ac:dyDescent="0.25">
      <c r="A59" s="102"/>
      <c r="B59" s="102"/>
      <c r="C59" s="102"/>
      <c r="D59" s="68" t="s">
        <v>28</v>
      </c>
      <c r="E59" s="66">
        <f t="shared" si="26"/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</row>
    <row r="60" spans="1:14" ht="47.25" x14ac:dyDescent="0.25">
      <c r="A60" s="103"/>
      <c r="B60" s="103"/>
      <c r="C60" s="103"/>
      <c r="D60" s="68" t="s">
        <v>29</v>
      </c>
      <c r="E60" s="66">
        <f t="shared" si="26"/>
        <v>0</v>
      </c>
      <c r="F60" s="74">
        <v>0</v>
      </c>
      <c r="G60" s="74">
        <v>0</v>
      </c>
      <c r="H60" s="74">
        <v>0</v>
      </c>
      <c r="I60" s="74">
        <v>0</v>
      </c>
      <c r="J60" s="74">
        <v>0</v>
      </c>
      <c r="K60" s="74">
        <v>0</v>
      </c>
      <c r="L60" s="74">
        <v>0</v>
      </c>
      <c r="M60" s="74">
        <v>0</v>
      </c>
      <c r="N60" s="74">
        <v>0</v>
      </c>
    </row>
    <row r="61" spans="1:14" ht="15.75" x14ac:dyDescent="0.25">
      <c r="A61" s="98" t="s">
        <v>34</v>
      </c>
      <c r="B61" s="101" t="s">
        <v>79</v>
      </c>
      <c r="C61" s="98"/>
      <c r="D61" s="11" t="s">
        <v>30</v>
      </c>
      <c r="E61" s="51">
        <f>F61+G61+H61+I61+J61+K61</f>
        <v>70</v>
      </c>
      <c r="F61" s="38">
        <f>F62+F63+F64+F65+F66</f>
        <v>0</v>
      </c>
      <c r="G61" s="21">
        <f t="shared" ref="G61:N61" si="28">G62+G63+G64+G65+G66</f>
        <v>0</v>
      </c>
      <c r="H61" s="21">
        <f t="shared" si="28"/>
        <v>0</v>
      </c>
      <c r="I61" s="21">
        <f t="shared" si="28"/>
        <v>0</v>
      </c>
      <c r="J61" s="21">
        <f t="shared" si="28"/>
        <v>0</v>
      </c>
      <c r="K61" s="62">
        <f t="shared" si="28"/>
        <v>70</v>
      </c>
      <c r="L61" s="21">
        <f t="shared" si="28"/>
        <v>70</v>
      </c>
      <c r="M61" s="77">
        <f t="shared" si="28"/>
        <v>70</v>
      </c>
      <c r="N61" s="21">
        <f t="shared" si="28"/>
        <v>0</v>
      </c>
    </row>
    <row r="62" spans="1:14" ht="63" x14ac:dyDescent="0.25">
      <c r="A62" s="99"/>
      <c r="B62" s="102" t="s">
        <v>78</v>
      </c>
      <c r="C62" s="99"/>
      <c r="D62" s="12" t="s">
        <v>25</v>
      </c>
      <c r="E62" s="51">
        <f t="shared" ref="E62:E66" si="29">F62+G62+H62+I62+J62+K62</f>
        <v>1.4</v>
      </c>
      <c r="F62" s="29">
        <v>0</v>
      </c>
      <c r="G62" s="22">
        <v>0</v>
      </c>
      <c r="H62" s="22">
        <v>0</v>
      </c>
      <c r="I62" s="22">
        <v>0</v>
      </c>
      <c r="J62" s="22">
        <v>0</v>
      </c>
      <c r="K62" s="58">
        <v>1.4</v>
      </c>
      <c r="L62" s="58">
        <v>0.7</v>
      </c>
      <c r="M62" s="78">
        <v>0.7</v>
      </c>
      <c r="N62" s="22"/>
    </row>
    <row r="63" spans="1:14" ht="94.5" x14ac:dyDescent="0.25">
      <c r="A63" s="99"/>
      <c r="B63" s="102" t="s">
        <v>78</v>
      </c>
      <c r="C63" s="99"/>
      <c r="D63" s="12" t="s">
        <v>26</v>
      </c>
      <c r="E63" s="52">
        <f t="shared" si="29"/>
        <v>68.599999999999994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59">
        <v>68.599999999999994</v>
      </c>
      <c r="L63" s="59">
        <v>69.3</v>
      </c>
      <c r="M63" s="79">
        <v>69.3</v>
      </c>
      <c r="N63" s="13"/>
    </row>
    <row r="64" spans="1:14" ht="63" x14ac:dyDescent="0.25">
      <c r="A64" s="99"/>
      <c r="B64" s="102" t="s">
        <v>78</v>
      </c>
      <c r="C64" s="99"/>
      <c r="D64" s="12" t="s">
        <v>27</v>
      </c>
      <c r="E64" s="52">
        <f t="shared" si="29"/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</row>
    <row r="65" spans="1:14" ht="78.75" x14ac:dyDescent="0.25">
      <c r="A65" s="99"/>
      <c r="B65" s="102" t="s">
        <v>78</v>
      </c>
      <c r="C65" s="99"/>
      <c r="D65" s="12" t="s">
        <v>28</v>
      </c>
      <c r="E65" s="52">
        <f t="shared" si="29"/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</row>
    <row r="66" spans="1:14" ht="47.25" x14ac:dyDescent="0.25">
      <c r="A66" s="100"/>
      <c r="B66" s="103" t="s">
        <v>78</v>
      </c>
      <c r="C66" s="100"/>
      <c r="D66" s="12" t="s">
        <v>29</v>
      </c>
      <c r="E66" s="52">
        <f t="shared" si="29"/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</row>
    <row r="67" spans="1:14" ht="15.75" x14ac:dyDescent="0.25">
      <c r="A67" s="110" t="s">
        <v>73</v>
      </c>
      <c r="B67" s="110" t="s">
        <v>70</v>
      </c>
      <c r="C67" s="110" t="s">
        <v>63</v>
      </c>
      <c r="D67" s="14" t="s">
        <v>30</v>
      </c>
      <c r="E67" s="53">
        <f>F67+G67+H67+I67+J67+K67</f>
        <v>0</v>
      </c>
      <c r="F67" s="15">
        <f>F68+F69+F70+F71+F72</f>
        <v>0</v>
      </c>
      <c r="G67" s="35">
        <f>G68+G69+G70+G71+G72</f>
        <v>0</v>
      </c>
      <c r="H67" s="15">
        <f t="shared" ref="H67" si="30">H68+H69+H70+H71+H72</f>
        <v>0</v>
      </c>
      <c r="I67" s="15">
        <f t="shared" ref="I67" si="31">I68+I69+I70+I71+I72</f>
        <v>0</v>
      </c>
      <c r="J67" s="15">
        <f t="shared" ref="J67" si="32">J68+J69+J70+J71+J72</f>
        <v>0</v>
      </c>
      <c r="K67" s="15">
        <f t="shared" ref="K67:N67" si="33">K68+K69+K70+K71+K72</f>
        <v>0</v>
      </c>
      <c r="L67" s="15">
        <f t="shared" si="33"/>
        <v>0</v>
      </c>
      <c r="M67" s="15">
        <f t="shared" si="33"/>
        <v>0</v>
      </c>
      <c r="N67" s="15">
        <f t="shared" si="33"/>
        <v>0</v>
      </c>
    </row>
    <row r="68" spans="1:14" ht="63" x14ac:dyDescent="0.25">
      <c r="A68" s="111"/>
      <c r="B68" s="111"/>
      <c r="C68" s="111"/>
      <c r="D68" s="16" t="s">
        <v>25</v>
      </c>
      <c r="E68" s="53">
        <f t="shared" ref="E68:E72" si="34">F68+G68+H68+I68+J68+K68</f>
        <v>0</v>
      </c>
      <c r="F68" s="24">
        <f>F74</f>
        <v>0</v>
      </c>
      <c r="G68" s="24">
        <f t="shared" ref="G68:N68" si="35">G74</f>
        <v>0</v>
      </c>
      <c r="H68" s="24">
        <f t="shared" si="35"/>
        <v>0</v>
      </c>
      <c r="I68" s="24">
        <f t="shared" si="35"/>
        <v>0</v>
      </c>
      <c r="J68" s="24">
        <f t="shared" si="35"/>
        <v>0</v>
      </c>
      <c r="K68" s="24">
        <f t="shared" si="35"/>
        <v>0</v>
      </c>
      <c r="L68" s="24">
        <f t="shared" si="35"/>
        <v>0</v>
      </c>
      <c r="M68" s="24">
        <f t="shared" si="35"/>
        <v>0</v>
      </c>
      <c r="N68" s="24">
        <f t="shared" si="35"/>
        <v>0</v>
      </c>
    </row>
    <row r="69" spans="1:14" ht="94.5" x14ac:dyDescent="0.25">
      <c r="A69" s="111"/>
      <c r="B69" s="111"/>
      <c r="C69" s="111"/>
      <c r="D69" s="16" t="s">
        <v>26</v>
      </c>
      <c r="E69" s="54">
        <f t="shared" si="34"/>
        <v>0</v>
      </c>
      <c r="F69" s="24">
        <f>F75</f>
        <v>0</v>
      </c>
      <c r="G69" s="24">
        <f t="shared" ref="G69:N69" si="36">G75</f>
        <v>0</v>
      </c>
      <c r="H69" s="24">
        <f t="shared" si="36"/>
        <v>0</v>
      </c>
      <c r="I69" s="24">
        <f t="shared" si="36"/>
        <v>0</v>
      </c>
      <c r="J69" s="24">
        <f t="shared" si="36"/>
        <v>0</v>
      </c>
      <c r="K69" s="24">
        <f t="shared" si="36"/>
        <v>0</v>
      </c>
      <c r="L69" s="24">
        <f t="shared" si="36"/>
        <v>0</v>
      </c>
      <c r="M69" s="24">
        <f t="shared" si="36"/>
        <v>0</v>
      </c>
      <c r="N69" s="24">
        <f t="shared" si="36"/>
        <v>0</v>
      </c>
    </row>
    <row r="70" spans="1:14" ht="63" x14ac:dyDescent="0.25">
      <c r="A70" s="111"/>
      <c r="B70" s="111"/>
      <c r="C70" s="111"/>
      <c r="D70" s="16" t="s">
        <v>27</v>
      </c>
      <c r="E70" s="54">
        <f t="shared" si="34"/>
        <v>0</v>
      </c>
      <c r="F70" s="24">
        <f t="shared" ref="F70:N72" si="37">F76</f>
        <v>0</v>
      </c>
      <c r="G70" s="24">
        <f t="shared" si="37"/>
        <v>0</v>
      </c>
      <c r="H70" s="24">
        <f t="shared" si="37"/>
        <v>0</v>
      </c>
      <c r="I70" s="24">
        <f t="shared" si="37"/>
        <v>0</v>
      </c>
      <c r="J70" s="24">
        <f t="shared" si="37"/>
        <v>0</v>
      </c>
      <c r="K70" s="24">
        <f t="shared" si="37"/>
        <v>0</v>
      </c>
      <c r="L70" s="24">
        <f t="shared" si="37"/>
        <v>0</v>
      </c>
      <c r="M70" s="24">
        <f t="shared" si="37"/>
        <v>0</v>
      </c>
      <c r="N70" s="24">
        <f t="shared" si="37"/>
        <v>0</v>
      </c>
    </row>
    <row r="71" spans="1:14" ht="78.75" x14ac:dyDescent="0.25">
      <c r="A71" s="111"/>
      <c r="B71" s="111"/>
      <c r="C71" s="111"/>
      <c r="D71" s="16" t="s">
        <v>28</v>
      </c>
      <c r="E71" s="54">
        <f t="shared" si="34"/>
        <v>0</v>
      </c>
      <c r="F71" s="24">
        <f t="shared" si="37"/>
        <v>0</v>
      </c>
      <c r="G71" s="24">
        <f t="shared" si="37"/>
        <v>0</v>
      </c>
      <c r="H71" s="24">
        <f t="shared" si="37"/>
        <v>0</v>
      </c>
      <c r="I71" s="24">
        <f t="shared" si="37"/>
        <v>0</v>
      </c>
      <c r="J71" s="24">
        <f t="shared" si="37"/>
        <v>0</v>
      </c>
      <c r="K71" s="24">
        <f t="shared" si="37"/>
        <v>0</v>
      </c>
      <c r="L71" s="24">
        <f t="shared" si="37"/>
        <v>0</v>
      </c>
      <c r="M71" s="24">
        <f t="shared" si="37"/>
        <v>0</v>
      </c>
      <c r="N71" s="24">
        <f t="shared" si="37"/>
        <v>0</v>
      </c>
    </row>
    <row r="72" spans="1:14" ht="47.25" x14ac:dyDescent="0.25">
      <c r="A72" s="112"/>
      <c r="B72" s="112"/>
      <c r="C72" s="112"/>
      <c r="D72" s="16" t="s">
        <v>29</v>
      </c>
      <c r="E72" s="54">
        <f t="shared" si="34"/>
        <v>0</v>
      </c>
      <c r="F72" s="24">
        <f t="shared" si="37"/>
        <v>0</v>
      </c>
      <c r="G72" s="24">
        <f t="shared" si="37"/>
        <v>0</v>
      </c>
      <c r="H72" s="24">
        <f t="shared" si="37"/>
        <v>0</v>
      </c>
      <c r="I72" s="24">
        <f t="shared" si="37"/>
        <v>0</v>
      </c>
      <c r="J72" s="24">
        <f t="shared" si="37"/>
        <v>0</v>
      </c>
      <c r="K72" s="24">
        <f t="shared" si="37"/>
        <v>0</v>
      </c>
      <c r="L72" s="24">
        <f t="shared" si="37"/>
        <v>0</v>
      </c>
      <c r="M72" s="24">
        <f t="shared" si="37"/>
        <v>0</v>
      </c>
      <c r="N72" s="24">
        <f t="shared" si="37"/>
        <v>0</v>
      </c>
    </row>
    <row r="73" spans="1:14" ht="15.75" x14ac:dyDescent="0.25">
      <c r="A73" s="108" t="s">
        <v>34</v>
      </c>
      <c r="B73" s="108" t="s">
        <v>69</v>
      </c>
      <c r="C73" s="108" t="s">
        <v>63</v>
      </c>
      <c r="D73" s="11" t="s">
        <v>30</v>
      </c>
      <c r="E73" s="52">
        <f>F73+G73+H73+I73+J73+K73</f>
        <v>0</v>
      </c>
      <c r="F73" s="23">
        <f>F74+F75+F76+F77+F78</f>
        <v>0</v>
      </c>
      <c r="G73" s="23">
        <f t="shared" ref="G73" si="38">G74+G75+G76+G77+G78</f>
        <v>0</v>
      </c>
      <c r="H73" s="23">
        <f t="shared" ref="H73" si="39">H74+H75+H76+H77+H78</f>
        <v>0</v>
      </c>
      <c r="I73" s="23">
        <f t="shared" ref="I73" si="40">I74+I75+I76+I77+I78</f>
        <v>0</v>
      </c>
      <c r="J73" s="23">
        <f t="shared" ref="J73" si="41">J74+J75+J76+J77+J78</f>
        <v>0</v>
      </c>
      <c r="K73" s="23">
        <f t="shared" ref="K73:N73" si="42">K74+K75+K76+K77+K78</f>
        <v>0</v>
      </c>
      <c r="L73" s="23">
        <f t="shared" si="42"/>
        <v>0</v>
      </c>
      <c r="M73" s="23">
        <f t="shared" si="42"/>
        <v>0</v>
      </c>
      <c r="N73" s="23">
        <f t="shared" si="42"/>
        <v>0</v>
      </c>
    </row>
    <row r="74" spans="1:14" ht="63" x14ac:dyDescent="0.25">
      <c r="A74" s="108"/>
      <c r="B74" s="108"/>
      <c r="C74" s="108"/>
      <c r="D74" s="12" t="s">
        <v>25</v>
      </c>
      <c r="E74" s="52">
        <f t="shared" ref="E74:E78" si="43">F74+G74+H74+I74+J74+K74</f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</row>
    <row r="75" spans="1:14" ht="94.5" x14ac:dyDescent="0.25">
      <c r="A75" s="108"/>
      <c r="B75" s="108"/>
      <c r="C75" s="108"/>
      <c r="D75" s="12" t="s">
        <v>26</v>
      </c>
      <c r="E75" s="51">
        <f t="shared" si="43"/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</row>
    <row r="76" spans="1:14" ht="63" x14ac:dyDescent="0.25">
      <c r="A76" s="108"/>
      <c r="B76" s="108"/>
      <c r="C76" s="108"/>
      <c r="D76" s="12" t="s">
        <v>27</v>
      </c>
      <c r="E76" s="51">
        <f t="shared" si="43"/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</row>
    <row r="77" spans="1:14" ht="78.75" x14ac:dyDescent="0.25">
      <c r="A77" s="108"/>
      <c r="B77" s="108"/>
      <c r="C77" s="108"/>
      <c r="D77" s="12" t="s">
        <v>28</v>
      </c>
      <c r="E77" s="51">
        <f t="shared" si="43"/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</row>
    <row r="78" spans="1:14" ht="47.25" x14ac:dyDescent="0.25">
      <c r="A78" s="108"/>
      <c r="B78" s="108"/>
      <c r="C78" s="108"/>
      <c r="D78" s="12" t="s">
        <v>29</v>
      </c>
      <c r="E78" s="51">
        <f t="shared" si="43"/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</row>
    <row r="79" spans="1:14" ht="15.75" x14ac:dyDescent="0.25">
      <c r="A79" s="109" t="s">
        <v>73</v>
      </c>
      <c r="B79" s="109" t="s">
        <v>64</v>
      </c>
      <c r="C79" s="109" t="s">
        <v>63</v>
      </c>
      <c r="D79" s="14" t="s">
        <v>30</v>
      </c>
      <c r="E79" s="53">
        <f>F79+G79+H79+I79+J79+K79</f>
        <v>9.6999999999999993</v>
      </c>
      <c r="F79" s="15">
        <f>F80+F81+F82+F83+F84</f>
        <v>0</v>
      </c>
      <c r="G79" s="35">
        <f>G80+G81+G82+G83+G84</f>
        <v>0</v>
      </c>
      <c r="H79" s="15">
        <f t="shared" ref="H79:N79" si="44">H80+H81+H82+H83+H84</f>
        <v>9.6999999999999993</v>
      </c>
      <c r="I79" s="15">
        <f t="shared" si="44"/>
        <v>0</v>
      </c>
      <c r="J79" s="15">
        <f t="shared" si="44"/>
        <v>0</v>
      </c>
      <c r="K79" s="15">
        <f t="shared" si="44"/>
        <v>0</v>
      </c>
      <c r="L79" s="15">
        <f t="shared" si="44"/>
        <v>0</v>
      </c>
      <c r="M79" s="15">
        <f t="shared" si="44"/>
        <v>0</v>
      </c>
      <c r="N79" s="15">
        <f t="shared" si="44"/>
        <v>0</v>
      </c>
    </row>
    <row r="80" spans="1:14" ht="63" x14ac:dyDescent="0.25">
      <c r="A80" s="109"/>
      <c r="B80" s="109"/>
      <c r="C80" s="109"/>
      <c r="D80" s="16" t="s">
        <v>25</v>
      </c>
      <c r="E80" s="53">
        <f t="shared" ref="E80:E84" si="45">F80+G80+H80+I80+J80+K80</f>
        <v>9.6999999999999993</v>
      </c>
      <c r="F80" s="24">
        <v>0</v>
      </c>
      <c r="G80" s="24">
        <f t="shared" ref="G80:N80" si="46">G86</f>
        <v>0</v>
      </c>
      <c r="H80" s="24">
        <f t="shared" si="46"/>
        <v>9.6999999999999993</v>
      </c>
      <c r="I80" s="24">
        <f t="shared" si="46"/>
        <v>0</v>
      </c>
      <c r="J80" s="24">
        <f t="shared" si="46"/>
        <v>0</v>
      </c>
      <c r="K80" s="24">
        <f t="shared" si="46"/>
        <v>0</v>
      </c>
      <c r="L80" s="24">
        <f t="shared" si="46"/>
        <v>0</v>
      </c>
      <c r="M80" s="24">
        <f t="shared" si="46"/>
        <v>0</v>
      </c>
      <c r="N80" s="24">
        <f t="shared" si="46"/>
        <v>0</v>
      </c>
    </row>
    <row r="81" spans="1:14" ht="94.5" x14ac:dyDescent="0.25">
      <c r="A81" s="109"/>
      <c r="B81" s="109"/>
      <c r="C81" s="109"/>
      <c r="D81" s="16" t="s">
        <v>26</v>
      </c>
      <c r="E81" s="54">
        <f t="shared" si="45"/>
        <v>0</v>
      </c>
      <c r="F81" s="24">
        <f>F87</f>
        <v>0</v>
      </c>
      <c r="G81" s="24">
        <f t="shared" ref="G81:N81" si="47">G87</f>
        <v>0</v>
      </c>
      <c r="H81" s="24">
        <f t="shared" si="47"/>
        <v>0</v>
      </c>
      <c r="I81" s="24">
        <f t="shared" si="47"/>
        <v>0</v>
      </c>
      <c r="J81" s="24">
        <f t="shared" si="47"/>
        <v>0</v>
      </c>
      <c r="K81" s="24">
        <f t="shared" si="47"/>
        <v>0</v>
      </c>
      <c r="L81" s="24">
        <f t="shared" si="47"/>
        <v>0</v>
      </c>
      <c r="M81" s="24">
        <f t="shared" si="47"/>
        <v>0</v>
      </c>
      <c r="N81" s="24">
        <f t="shared" si="47"/>
        <v>0</v>
      </c>
    </row>
    <row r="82" spans="1:14" ht="63" x14ac:dyDescent="0.25">
      <c r="A82" s="109"/>
      <c r="B82" s="109"/>
      <c r="C82" s="109"/>
      <c r="D82" s="16" t="s">
        <v>27</v>
      </c>
      <c r="E82" s="54">
        <f t="shared" si="45"/>
        <v>0</v>
      </c>
      <c r="F82" s="24">
        <f t="shared" ref="F82:N82" si="48">F88</f>
        <v>0</v>
      </c>
      <c r="G82" s="24">
        <f t="shared" si="48"/>
        <v>0</v>
      </c>
      <c r="H82" s="24">
        <f t="shared" si="48"/>
        <v>0</v>
      </c>
      <c r="I82" s="24">
        <f t="shared" si="48"/>
        <v>0</v>
      </c>
      <c r="J82" s="24">
        <f t="shared" si="48"/>
        <v>0</v>
      </c>
      <c r="K82" s="24">
        <f t="shared" si="48"/>
        <v>0</v>
      </c>
      <c r="L82" s="24">
        <f t="shared" si="48"/>
        <v>0</v>
      </c>
      <c r="M82" s="24">
        <f t="shared" si="48"/>
        <v>0</v>
      </c>
      <c r="N82" s="24">
        <f t="shared" si="48"/>
        <v>0</v>
      </c>
    </row>
    <row r="83" spans="1:14" ht="78.75" x14ac:dyDescent="0.25">
      <c r="A83" s="109"/>
      <c r="B83" s="109"/>
      <c r="C83" s="109"/>
      <c r="D83" s="16" t="s">
        <v>28</v>
      </c>
      <c r="E83" s="54">
        <f t="shared" si="45"/>
        <v>0</v>
      </c>
      <c r="F83" s="24">
        <f t="shared" ref="F83:N83" si="49">F89</f>
        <v>0</v>
      </c>
      <c r="G83" s="24">
        <f t="shared" si="49"/>
        <v>0</v>
      </c>
      <c r="H83" s="24">
        <f t="shared" si="49"/>
        <v>0</v>
      </c>
      <c r="I83" s="24">
        <f t="shared" si="49"/>
        <v>0</v>
      </c>
      <c r="J83" s="24">
        <f t="shared" si="49"/>
        <v>0</v>
      </c>
      <c r="K83" s="24">
        <f t="shared" si="49"/>
        <v>0</v>
      </c>
      <c r="L83" s="24">
        <f t="shared" si="49"/>
        <v>0</v>
      </c>
      <c r="M83" s="24">
        <f t="shared" si="49"/>
        <v>0</v>
      </c>
      <c r="N83" s="24">
        <f t="shared" si="49"/>
        <v>0</v>
      </c>
    </row>
    <row r="84" spans="1:14" ht="47.25" x14ac:dyDescent="0.25">
      <c r="A84" s="109"/>
      <c r="B84" s="109"/>
      <c r="C84" s="109"/>
      <c r="D84" s="16" t="s">
        <v>29</v>
      </c>
      <c r="E84" s="54">
        <f t="shared" si="45"/>
        <v>0</v>
      </c>
      <c r="F84" s="24">
        <f t="shared" ref="F84:N84" si="50">F90</f>
        <v>0</v>
      </c>
      <c r="G84" s="24">
        <f t="shared" si="50"/>
        <v>0</v>
      </c>
      <c r="H84" s="24">
        <f t="shared" si="50"/>
        <v>0</v>
      </c>
      <c r="I84" s="24">
        <f t="shared" si="50"/>
        <v>0</v>
      </c>
      <c r="J84" s="24">
        <f t="shared" si="50"/>
        <v>0</v>
      </c>
      <c r="K84" s="24">
        <f t="shared" si="50"/>
        <v>0</v>
      </c>
      <c r="L84" s="24">
        <f t="shared" si="50"/>
        <v>0</v>
      </c>
      <c r="M84" s="24">
        <f t="shared" si="50"/>
        <v>0</v>
      </c>
      <c r="N84" s="24">
        <f t="shared" si="50"/>
        <v>0</v>
      </c>
    </row>
    <row r="85" spans="1:14" ht="15.75" x14ac:dyDescent="0.25">
      <c r="A85" s="108" t="s">
        <v>34</v>
      </c>
      <c r="B85" s="108" t="s">
        <v>71</v>
      </c>
      <c r="C85" s="108" t="s">
        <v>63</v>
      </c>
      <c r="D85" s="11" t="s">
        <v>30</v>
      </c>
      <c r="E85" s="52">
        <f>F85+G85+H85+I85+J85+K85</f>
        <v>9.6999999999999993</v>
      </c>
      <c r="F85" s="23">
        <f>F86+F87+F88+F89+F90</f>
        <v>0</v>
      </c>
      <c r="G85" s="23">
        <f t="shared" ref="G85:N85" si="51">G86+G87+G88+G89+G90</f>
        <v>0</v>
      </c>
      <c r="H85" s="23">
        <f t="shared" si="51"/>
        <v>9.6999999999999993</v>
      </c>
      <c r="I85" s="23">
        <f t="shared" si="51"/>
        <v>0</v>
      </c>
      <c r="J85" s="23">
        <f t="shared" si="51"/>
        <v>0</v>
      </c>
      <c r="K85" s="23">
        <f t="shared" si="51"/>
        <v>0</v>
      </c>
      <c r="L85" s="23">
        <f t="shared" si="51"/>
        <v>0</v>
      </c>
      <c r="M85" s="23">
        <f t="shared" si="51"/>
        <v>0</v>
      </c>
      <c r="N85" s="23">
        <f t="shared" si="51"/>
        <v>0</v>
      </c>
    </row>
    <row r="86" spans="1:14" ht="63" x14ac:dyDescent="0.25">
      <c r="A86" s="108"/>
      <c r="B86" s="108"/>
      <c r="C86" s="108"/>
      <c r="D86" s="12" t="s">
        <v>25</v>
      </c>
      <c r="E86" s="52">
        <f t="shared" ref="E86:E90" si="52">F86+G86+H86+I86+J86+K86</f>
        <v>9.6999999999999993</v>
      </c>
      <c r="F86" s="29">
        <v>0</v>
      </c>
      <c r="G86" s="29">
        <v>0</v>
      </c>
      <c r="H86" s="29">
        <v>9.6999999999999993</v>
      </c>
      <c r="I86" s="29">
        <v>0</v>
      </c>
      <c r="J86" s="29">
        <v>0</v>
      </c>
      <c r="K86" s="29">
        <v>0</v>
      </c>
      <c r="L86" s="29">
        <v>0</v>
      </c>
      <c r="M86" s="29">
        <v>0</v>
      </c>
      <c r="N86" s="29">
        <v>0</v>
      </c>
    </row>
    <row r="87" spans="1:14" ht="94.5" x14ac:dyDescent="0.25">
      <c r="A87" s="108"/>
      <c r="B87" s="108"/>
      <c r="C87" s="108"/>
      <c r="D87" s="12" t="s">
        <v>26</v>
      </c>
      <c r="E87" s="51">
        <f t="shared" si="52"/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9">
        <v>0</v>
      </c>
      <c r="M87" s="29">
        <v>0</v>
      </c>
      <c r="N87" s="29">
        <v>0</v>
      </c>
    </row>
    <row r="88" spans="1:14" ht="63" x14ac:dyDescent="0.25">
      <c r="A88" s="108"/>
      <c r="B88" s="108"/>
      <c r="C88" s="108"/>
      <c r="D88" s="12" t="s">
        <v>27</v>
      </c>
      <c r="E88" s="51">
        <f t="shared" si="52"/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9">
        <v>0</v>
      </c>
      <c r="M88" s="29">
        <v>0</v>
      </c>
      <c r="N88" s="29">
        <v>0</v>
      </c>
    </row>
    <row r="89" spans="1:14" ht="78.75" x14ac:dyDescent="0.25">
      <c r="A89" s="108"/>
      <c r="B89" s="108"/>
      <c r="C89" s="108"/>
      <c r="D89" s="12" t="s">
        <v>28</v>
      </c>
      <c r="E89" s="51">
        <f t="shared" si="52"/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9">
        <v>0</v>
      </c>
      <c r="M89" s="29">
        <v>0</v>
      </c>
      <c r="N89" s="29">
        <v>0</v>
      </c>
    </row>
    <row r="90" spans="1:14" ht="47.25" x14ac:dyDescent="0.25">
      <c r="A90" s="108"/>
      <c r="B90" s="108"/>
      <c r="C90" s="108"/>
      <c r="D90" s="12" t="s">
        <v>29</v>
      </c>
      <c r="E90" s="51">
        <f t="shared" si="52"/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9">
        <v>0</v>
      </c>
      <c r="M90" s="29">
        <v>0</v>
      </c>
      <c r="N90" s="29">
        <v>0</v>
      </c>
    </row>
  </sheetData>
  <mergeCells count="50">
    <mergeCell ref="A4:K4"/>
    <mergeCell ref="A5:C5"/>
    <mergeCell ref="A6:C6"/>
    <mergeCell ref="D11:D12"/>
    <mergeCell ref="C11:C12"/>
    <mergeCell ref="B11:B12"/>
    <mergeCell ref="A11:A12"/>
    <mergeCell ref="D5:N5"/>
    <mergeCell ref="D6:N6"/>
    <mergeCell ref="A67:A72"/>
    <mergeCell ref="B67:B72"/>
    <mergeCell ref="C67:C72"/>
    <mergeCell ref="A13:A18"/>
    <mergeCell ref="B13:B18"/>
    <mergeCell ref="C13:C18"/>
    <mergeCell ref="A19:A24"/>
    <mergeCell ref="B19:B24"/>
    <mergeCell ref="C19:C24"/>
    <mergeCell ref="A61:A66"/>
    <mergeCell ref="B61:B66"/>
    <mergeCell ref="C61:C66"/>
    <mergeCell ref="A55:A60"/>
    <mergeCell ref="B55:B60"/>
    <mergeCell ref="C55:C60"/>
    <mergeCell ref="C49:C54"/>
    <mergeCell ref="F1:N2"/>
    <mergeCell ref="E11:N11"/>
    <mergeCell ref="A85:A90"/>
    <mergeCell ref="B85:B90"/>
    <mergeCell ref="C85:C90"/>
    <mergeCell ref="A25:A30"/>
    <mergeCell ref="B25:B30"/>
    <mergeCell ref="C25:C30"/>
    <mergeCell ref="A79:A84"/>
    <mergeCell ref="B79:B84"/>
    <mergeCell ref="C79:C84"/>
    <mergeCell ref="A73:A78"/>
    <mergeCell ref="B73:B78"/>
    <mergeCell ref="C73:C78"/>
    <mergeCell ref="A49:A54"/>
    <mergeCell ref="B49:B54"/>
    <mergeCell ref="A43:A48"/>
    <mergeCell ref="B43:B48"/>
    <mergeCell ref="C43:C48"/>
    <mergeCell ref="A31:A36"/>
    <mergeCell ref="B31:B36"/>
    <mergeCell ref="C31:C36"/>
    <mergeCell ref="A37:A42"/>
    <mergeCell ref="B37:B42"/>
    <mergeCell ref="C37:C42"/>
  </mergeCells>
  <pageMargins left="0.25" right="0.25" top="0.75" bottom="0.75" header="0.3" footer="0.3"/>
  <pageSetup paperSize="9" scale="80" orientation="landscape" r:id="rId1"/>
  <rowBreaks count="3" manualBreakCount="3">
    <brk id="18" max="16383" man="1"/>
    <brk id="30" max="16383" man="1"/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ПРИЛОЖ 2</vt:lpstr>
      <vt:lpstr> приложение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2025-06-19T07:46:37Z</dcterms:modified>
</cp:coreProperties>
</file>