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 приложение 5" sheetId="4" r:id="rId1"/>
  </sheets>
  <calcPr calcId="144525"/>
</workbook>
</file>

<file path=xl/calcChain.xml><?xml version="1.0" encoding="utf-8"?>
<calcChain xmlns="http://schemas.openxmlformats.org/spreadsheetml/2006/main">
  <c r="E90" i="4" l="1"/>
  <c r="E73" i="4"/>
  <c r="E116" i="4"/>
  <c r="E115" i="4"/>
  <c r="L113" i="4"/>
  <c r="L112" i="4"/>
  <c r="L111" i="4"/>
  <c r="L110" i="4"/>
  <c r="E110" i="4"/>
  <c r="E106" i="4"/>
  <c r="L101" i="4"/>
  <c r="E117" i="4"/>
  <c r="E118" i="4"/>
  <c r="E105" i="4"/>
  <c r="E107" i="4"/>
  <c r="E108" i="4"/>
  <c r="E100" i="4"/>
  <c r="E101" i="4"/>
  <c r="E102" i="4"/>
  <c r="E103" i="4"/>
  <c r="E95" i="4"/>
  <c r="E96" i="4"/>
  <c r="E97" i="4"/>
  <c r="E98" i="4"/>
  <c r="E94" i="4"/>
  <c r="E92" i="4"/>
  <c r="E93" i="4"/>
  <c r="E85" i="4"/>
  <c r="E86" i="4"/>
  <c r="E87" i="4"/>
  <c r="E88" i="4"/>
  <c r="E81" i="4"/>
  <c r="E82" i="4"/>
  <c r="E83" i="4"/>
  <c r="E75" i="4"/>
  <c r="E76" i="4"/>
  <c r="E77" i="4"/>
  <c r="E78" i="4"/>
  <c r="E20" i="4"/>
  <c r="E26" i="4"/>
  <c r="E25" i="4"/>
  <c r="E32" i="4"/>
  <c r="E31" i="4"/>
  <c r="K31" i="4"/>
  <c r="L31" i="4"/>
  <c r="M31" i="4"/>
  <c r="N31" i="4"/>
  <c r="E38" i="4"/>
  <c r="E37" i="4"/>
  <c r="L37" i="4"/>
  <c r="L38" i="4"/>
  <c r="E67" i="4"/>
  <c r="L67" i="4"/>
  <c r="E68" i="4"/>
  <c r="E62" i="4"/>
  <c r="E56" i="4"/>
  <c r="E55" i="4"/>
  <c r="E50" i="4"/>
  <c r="E49" i="4"/>
  <c r="E44" i="4"/>
  <c r="E43" i="4"/>
  <c r="L43" i="4"/>
  <c r="K43" i="4"/>
  <c r="L26" i="4"/>
  <c r="M26" i="4"/>
  <c r="K111" i="4"/>
  <c r="K110" i="4"/>
  <c r="K37" i="4"/>
  <c r="K38" i="4"/>
  <c r="K67" i="4"/>
  <c r="L55" i="4"/>
  <c r="K55" i="4"/>
  <c r="J55" i="4"/>
  <c r="L61" i="4"/>
  <c r="E61" i="4" s="1"/>
  <c r="K61" i="4"/>
  <c r="J61" i="4"/>
  <c r="K49" i="4"/>
  <c r="L49" i="4"/>
  <c r="L114" i="4" l="1"/>
  <c r="M114" i="4"/>
  <c r="M113" i="4" s="1"/>
  <c r="M112" i="4" s="1"/>
  <c r="M111" i="4" s="1"/>
  <c r="M110" i="4" s="1"/>
  <c r="M109" i="4" s="1"/>
  <c r="N114" i="4"/>
  <c r="N113" i="4" s="1"/>
  <c r="N112" i="4" s="1"/>
  <c r="N111" i="4" s="1"/>
  <c r="N110" i="4" s="1"/>
  <c r="N109" i="4" s="1"/>
  <c r="L104" i="4"/>
  <c r="E104" i="4" s="1"/>
  <c r="M104" i="4"/>
  <c r="N104" i="4"/>
  <c r="L99" i="4"/>
  <c r="M99" i="4"/>
  <c r="M91" i="4" s="1"/>
  <c r="M15" i="4" s="1"/>
  <c r="N99" i="4"/>
  <c r="N91" i="4" s="1"/>
  <c r="N97" i="4"/>
  <c r="M97" i="4" s="1"/>
  <c r="N96" i="4"/>
  <c r="M96" i="4" s="1"/>
  <c r="N93" i="4"/>
  <c r="M93" i="4" s="1"/>
  <c r="L93" i="4" s="1"/>
  <c r="N92" i="4"/>
  <c r="M92" i="4" s="1"/>
  <c r="N87" i="4"/>
  <c r="M87" i="4" s="1"/>
  <c r="L87" i="4" s="1"/>
  <c r="N86" i="4"/>
  <c r="M86" i="4" s="1"/>
  <c r="N83" i="4"/>
  <c r="M83" i="4" s="1"/>
  <c r="L83" i="4" s="1"/>
  <c r="N82" i="4"/>
  <c r="M82" i="4" s="1"/>
  <c r="L82" i="4" s="1"/>
  <c r="N81" i="4"/>
  <c r="M81" i="4" s="1"/>
  <c r="L80" i="4"/>
  <c r="E80" i="4" s="1"/>
  <c r="M80" i="4"/>
  <c r="N80" i="4"/>
  <c r="N78" i="4"/>
  <c r="M78" i="4" s="1"/>
  <c r="L78" i="4" s="1"/>
  <c r="N77" i="4"/>
  <c r="M77" i="4" s="1"/>
  <c r="L77" i="4" s="1"/>
  <c r="N76" i="4"/>
  <c r="M76" i="4" s="1"/>
  <c r="L76" i="4" s="1"/>
  <c r="N75" i="4"/>
  <c r="M75" i="4" s="1"/>
  <c r="M38" i="4"/>
  <c r="M20" i="4" s="1"/>
  <c r="N38" i="4"/>
  <c r="L25" i="4"/>
  <c r="M25" i="4"/>
  <c r="N26" i="4"/>
  <c r="N24" i="4"/>
  <c r="M24" i="4" s="1"/>
  <c r="L24" i="4" s="1"/>
  <c r="N23" i="4"/>
  <c r="M23" i="4" s="1"/>
  <c r="L23" i="4" s="1"/>
  <c r="N22" i="4"/>
  <c r="M22" i="4" s="1"/>
  <c r="L22" i="4" s="1"/>
  <c r="N21" i="4"/>
  <c r="M21" i="4" s="1"/>
  <c r="N18" i="4"/>
  <c r="M18" i="4" s="1"/>
  <c r="L18" i="4" s="1"/>
  <c r="N17" i="4"/>
  <c r="M17" i="4" s="1"/>
  <c r="L17" i="4" s="1"/>
  <c r="N16" i="4"/>
  <c r="M16" i="4" s="1"/>
  <c r="L16" i="4" s="1"/>
  <c r="E114" i="4" l="1"/>
  <c r="L91" i="4"/>
  <c r="E99" i="4"/>
  <c r="M95" i="4"/>
  <c r="M90" i="4" s="1"/>
  <c r="M89" i="4" s="1"/>
  <c r="L97" i="4"/>
  <c r="N95" i="4"/>
  <c r="N90" i="4" s="1"/>
  <c r="N89" i="4" s="1"/>
  <c r="L96" i="4"/>
  <c r="L92" i="4"/>
  <c r="N15" i="4"/>
  <c r="L86" i="4"/>
  <c r="L84" i="4" s="1"/>
  <c r="E84" i="4" s="1"/>
  <c r="M84" i="4"/>
  <c r="N84" i="4"/>
  <c r="M79" i="4"/>
  <c r="M74" i="4" s="1"/>
  <c r="L81" i="4"/>
  <c r="L79" i="4" s="1"/>
  <c r="N79" i="4"/>
  <c r="N74" i="4" s="1"/>
  <c r="N73" i="4" s="1"/>
  <c r="L75" i="4"/>
  <c r="N20" i="4"/>
  <c r="N25" i="4"/>
  <c r="L21" i="4"/>
  <c r="L19" i="4" s="1"/>
  <c r="E19" i="4" s="1"/>
  <c r="M19" i="4"/>
  <c r="K90" i="4"/>
  <c r="K101" i="4"/>
  <c r="K80" i="4"/>
  <c r="K20" i="4"/>
  <c r="K26" i="4"/>
  <c r="E111" i="4" l="1"/>
  <c r="L15" i="4"/>
  <c r="E15" i="4" s="1"/>
  <c r="E91" i="4"/>
  <c r="L74" i="4"/>
  <c r="E74" i="4" s="1"/>
  <c r="E79" i="4"/>
  <c r="M94" i="4"/>
  <c r="L94" i="4"/>
  <c r="M14" i="4"/>
  <c r="M13" i="4" s="1"/>
  <c r="N94" i="4"/>
  <c r="L73" i="4"/>
  <c r="M73" i="4"/>
  <c r="N14" i="4"/>
  <c r="N13" i="4" s="1"/>
  <c r="N19" i="4"/>
  <c r="K18" i="4"/>
  <c r="J18" i="4" s="1"/>
  <c r="I18" i="4" s="1"/>
  <c r="H18" i="4" s="1"/>
  <c r="G18" i="4" s="1"/>
  <c r="F18" i="4" s="1"/>
  <c r="K17" i="4"/>
  <c r="J17" i="4" s="1"/>
  <c r="I17" i="4" s="1"/>
  <c r="H17" i="4" s="1"/>
  <c r="G17" i="4" s="1"/>
  <c r="F17" i="4" s="1"/>
  <c r="K16" i="4"/>
  <c r="J16" i="4" s="1"/>
  <c r="I16" i="4" s="1"/>
  <c r="H16" i="4" s="1"/>
  <c r="G16" i="4" s="1"/>
  <c r="F16" i="4" s="1"/>
  <c r="K24" i="4"/>
  <c r="J24" i="4" s="1"/>
  <c r="I24" i="4" s="1"/>
  <c r="H24" i="4" s="1"/>
  <c r="G24" i="4" s="1"/>
  <c r="F24" i="4" s="1"/>
  <c r="K23" i="4"/>
  <c r="J23" i="4" s="1"/>
  <c r="I23" i="4" s="1"/>
  <c r="H23" i="4" s="1"/>
  <c r="G23" i="4" s="1"/>
  <c r="F23" i="4" s="1"/>
  <c r="K22" i="4"/>
  <c r="J22" i="4" s="1"/>
  <c r="I22" i="4" s="1"/>
  <c r="H22" i="4" s="1"/>
  <c r="G22" i="4" s="1"/>
  <c r="F22" i="4" s="1"/>
  <c r="K21" i="4"/>
  <c r="J21" i="4" s="1"/>
  <c r="I21" i="4" s="1"/>
  <c r="H21" i="4" s="1"/>
  <c r="G21" i="4" s="1"/>
  <c r="F21" i="4" s="1"/>
  <c r="K78" i="4"/>
  <c r="J78" i="4" s="1"/>
  <c r="I78" i="4" s="1"/>
  <c r="H78" i="4" s="1"/>
  <c r="G78" i="4" s="1"/>
  <c r="F78" i="4" s="1"/>
  <c r="K77" i="4"/>
  <c r="J77" i="4" s="1"/>
  <c r="I77" i="4" s="1"/>
  <c r="H77" i="4" s="1"/>
  <c r="G77" i="4" s="1"/>
  <c r="F77" i="4" s="1"/>
  <c r="K76" i="4"/>
  <c r="J76" i="4" s="1"/>
  <c r="I76" i="4" s="1"/>
  <c r="H76" i="4" s="1"/>
  <c r="G76" i="4" s="1"/>
  <c r="F76" i="4" s="1"/>
  <c r="K75" i="4"/>
  <c r="J75" i="4" s="1"/>
  <c r="I75" i="4" s="1"/>
  <c r="H75" i="4" s="1"/>
  <c r="G75" i="4" s="1"/>
  <c r="F75" i="4" s="1"/>
  <c r="K81" i="4"/>
  <c r="J81" i="4" s="1"/>
  <c r="I81" i="4" s="1"/>
  <c r="H81" i="4" s="1"/>
  <c r="G81" i="4" s="1"/>
  <c r="F81" i="4" s="1"/>
  <c r="K82" i="4"/>
  <c r="J82" i="4" s="1"/>
  <c r="I82" i="4" s="1"/>
  <c r="H82" i="4" s="1"/>
  <c r="G82" i="4" s="1"/>
  <c r="F82" i="4" s="1"/>
  <c r="K83" i="4"/>
  <c r="J83" i="4" s="1"/>
  <c r="I83" i="4" s="1"/>
  <c r="H83" i="4" s="1"/>
  <c r="G83" i="4" s="1"/>
  <c r="F83" i="4" s="1"/>
  <c r="K87" i="4"/>
  <c r="J87" i="4" s="1"/>
  <c r="I87" i="4" s="1"/>
  <c r="H87" i="4" s="1"/>
  <c r="G87" i="4" s="1"/>
  <c r="F87" i="4" s="1"/>
  <c r="K86" i="4"/>
  <c r="J86" i="4" s="1"/>
  <c r="I86" i="4" s="1"/>
  <c r="H86" i="4" s="1"/>
  <c r="G86" i="4" s="1"/>
  <c r="F86" i="4" s="1"/>
  <c r="K93" i="4"/>
  <c r="J93" i="4" s="1"/>
  <c r="I93" i="4" s="1"/>
  <c r="H93" i="4" s="1"/>
  <c r="G93" i="4" s="1"/>
  <c r="F93" i="4" s="1"/>
  <c r="K92" i="4"/>
  <c r="J92" i="4" s="1"/>
  <c r="I92" i="4" s="1"/>
  <c r="H92" i="4" s="1"/>
  <c r="G92" i="4" s="1"/>
  <c r="F92" i="4" s="1"/>
  <c r="K97" i="4"/>
  <c r="J97" i="4" s="1"/>
  <c r="I97" i="4" s="1"/>
  <c r="H97" i="4" s="1"/>
  <c r="G97" i="4" s="1"/>
  <c r="F97" i="4" s="1"/>
  <c r="K96" i="4"/>
  <c r="J96" i="4" s="1"/>
  <c r="I96" i="4" s="1"/>
  <c r="H96" i="4" s="1"/>
  <c r="G96" i="4" s="1"/>
  <c r="F96" i="4" s="1"/>
  <c r="K103" i="4"/>
  <c r="J103" i="4" s="1"/>
  <c r="I103" i="4" s="1"/>
  <c r="H103" i="4" s="1"/>
  <c r="G103" i="4" s="1"/>
  <c r="F103" i="4" s="1"/>
  <c r="K102" i="4"/>
  <c r="J102" i="4" s="1"/>
  <c r="I102" i="4" s="1"/>
  <c r="H102" i="4" s="1"/>
  <c r="G102" i="4" s="1"/>
  <c r="F102" i="4" s="1"/>
  <c r="K108" i="4"/>
  <c r="J108" i="4" s="1"/>
  <c r="I108" i="4" s="1"/>
  <c r="H108" i="4" s="1"/>
  <c r="G108" i="4" s="1"/>
  <c r="F108" i="4" s="1"/>
  <c r="K107" i="4"/>
  <c r="J107" i="4" s="1"/>
  <c r="I107" i="4" s="1"/>
  <c r="H107" i="4" s="1"/>
  <c r="G107" i="4" s="1"/>
  <c r="F107" i="4" s="1"/>
  <c r="K113" i="4"/>
  <c r="J113" i="4" s="1"/>
  <c r="I113" i="4" s="1"/>
  <c r="H113" i="4" s="1"/>
  <c r="G113" i="4" s="1"/>
  <c r="F113" i="4" s="1"/>
  <c r="E113" i="4" s="1"/>
  <c r="K112" i="4"/>
  <c r="J112" i="4" s="1"/>
  <c r="I112" i="4" s="1"/>
  <c r="H112" i="4" s="1"/>
  <c r="G112" i="4" s="1"/>
  <c r="F112" i="4" s="1"/>
  <c r="E112" i="4" s="1"/>
  <c r="K118" i="4"/>
  <c r="J118" i="4" s="1"/>
  <c r="I118" i="4" s="1"/>
  <c r="H118" i="4" s="1"/>
  <c r="G118" i="4" s="1"/>
  <c r="F118" i="4" s="1"/>
  <c r="K117" i="4"/>
  <c r="J117" i="4" s="1"/>
  <c r="I117" i="4" s="1"/>
  <c r="H117" i="4" s="1"/>
  <c r="G117" i="4" s="1"/>
  <c r="F117" i="4" s="1"/>
  <c r="L109" i="4" l="1"/>
  <c r="L90" i="4"/>
  <c r="J90" i="4"/>
  <c r="J38" i="4"/>
  <c r="J80" i="4"/>
  <c r="J49" i="4"/>
  <c r="L89" i="4" l="1"/>
  <c r="E89" i="4" s="1"/>
  <c r="L14" i="4"/>
  <c r="J74" i="4"/>
  <c r="J111" i="4"/>
  <c r="J26" i="4"/>
  <c r="J20" i="4" s="1"/>
  <c r="J14" i="4" s="1"/>
  <c r="J109" i="4"/>
  <c r="K114" i="4"/>
  <c r="J114" i="4"/>
  <c r="I114" i="4"/>
  <c r="H114" i="4"/>
  <c r="G114" i="4"/>
  <c r="F114" i="4"/>
  <c r="K109" i="4"/>
  <c r="I109" i="4"/>
  <c r="H109" i="4"/>
  <c r="G109" i="4"/>
  <c r="F109" i="4"/>
  <c r="J101" i="4"/>
  <c r="E109" i="4" l="1"/>
  <c r="L13" i="4"/>
  <c r="E13" i="4" s="1"/>
  <c r="E14" i="4"/>
  <c r="J91" i="4"/>
  <c r="J15" i="4" s="1"/>
  <c r="J67" i="4"/>
  <c r="J43" i="4"/>
  <c r="J37" i="4"/>
  <c r="J31" i="4"/>
  <c r="G99" i="4"/>
  <c r="H99" i="4"/>
  <c r="I99" i="4"/>
  <c r="J99" i="4"/>
  <c r="K99" i="4"/>
  <c r="K91" i="4" s="1"/>
  <c r="K15" i="4" s="1"/>
  <c r="F99" i="4"/>
  <c r="G94" i="4"/>
  <c r="H94" i="4"/>
  <c r="I94" i="4"/>
  <c r="J94" i="4"/>
  <c r="K94" i="4"/>
  <c r="F94" i="4"/>
  <c r="G89" i="4"/>
  <c r="H89" i="4"/>
  <c r="I89" i="4"/>
  <c r="J89" i="4"/>
  <c r="F89" i="4"/>
  <c r="G84" i="4"/>
  <c r="H84" i="4"/>
  <c r="I84" i="4"/>
  <c r="J84" i="4"/>
  <c r="K84" i="4"/>
  <c r="F84" i="4"/>
  <c r="G79" i="4"/>
  <c r="H79" i="4"/>
  <c r="I79" i="4"/>
  <c r="J79" i="4"/>
  <c r="K79" i="4"/>
  <c r="K74" i="4" s="1"/>
  <c r="F79" i="4"/>
  <c r="K104" i="4"/>
  <c r="J104" i="4"/>
  <c r="I104" i="4"/>
  <c r="H104" i="4"/>
  <c r="G104" i="4"/>
  <c r="F104" i="4"/>
  <c r="K89" i="4" l="1"/>
  <c r="K14" i="4"/>
  <c r="F19" i="4"/>
  <c r="G19" i="4"/>
  <c r="H19" i="4"/>
  <c r="I19" i="4"/>
  <c r="J19" i="4"/>
  <c r="K19" i="4"/>
  <c r="E21" i="4"/>
  <c r="E22" i="4"/>
  <c r="E23" i="4"/>
  <c r="E24" i="4"/>
  <c r="K73" i="4" l="1"/>
  <c r="J73" i="4"/>
  <c r="I73" i="4"/>
  <c r="H73" i="4"/>
  <c r="G73" i="4"/>
  <c r="F73" i="4"/>
  <c r="E30" i="4"/>
  <c r="E29" i="4"/>
  <c r="E28" i="4"/>
  <c r="E27" i="4"/>
  <c r="K25" i="4"/>
  <c r="J25" i="4"/>
  <c r="I25" i="4"/>
  <c r="H25" i="4"/>
  <c r="G25" i="4"/>
  <c r="F25" i="4"/>
  <c r="E18" i="4"/>
  <c r="E17" i="4"/>
  <c r="E16" i="4"/>
  <c r="K13" i="4"/>
  <c r="J13" i="4"/>
  <c r="I13" i="4"/>
  <c r="H13" i="4"/>
  <c r="G13" i="4"/>
  <c r="F13" i="4"/>
</calcChain>
</file>

<file path=xl/sharedStrings.xml><?xml version="1.0" encoding="utf-8"?>
<sst xmlns="http://schemas.openxmlformats.org/spreadsheetml/2006/main" count="176" uniqueCount="62">
  <si>
    <t xml:space="preserve">Сведения о составе и значениях целевых показателей муниципальной программы
</t>
  </si>
  <si>
    <t>Муниципальная программа</t>
  </si>
  <si>
    <t xml:space="preserve">Наименование муниципальной программы </t>
  </si>
  <si>
    <t xml:space="preserve">Администратор муниципальной программы </t>
  </si>
  <si>
    <t>Статус</t>
  </si>
  <si>
    <t>Наименование муниципальной программы, подпрограммы, обеспечивающей подпрограммы, основного мероприятия</t>
  </si>
  <si>
    <t>Администратор, соисполнитель</t>
  </si>
  <si>
    <t>Источник финансирования</t>
  </si>
  <si>
    <t>Объем расходов, тыс. рублей</t>
  </si>
  <si>
    <t>2019 год</t>
  </si>
  <si>
    <t>2020 год</t>
  </si>
  <si>
    <t>2021 год</t>
  </si>
  <si>
    <t>2022 год</t>
  </si>
  <si>
    <t>2023 год</t>
  </si>
  <si>
    <t>2024 год</t>
  </si>
  <si>
    <t>всего</t>
  </si>
  <si>
    <t>бюджет МО «Усть-Коксинский район» РА</t>
  </si>
  <si>
    <t>республиканский бюджет Республики Алтай (справочно)</t>
  </si>
  <si>
    <t>в том числе федеральный бюджет (справочно)</t>
  </si>
  <si>
    <t>местные бюджеты сельских поселений (справочно</t>
  </si>
  <si>
    <t>иные источники (справочно)</t>
  </si>
  <si>
    <t xml:space="preserve"> всего</t>
  </si>
  <si>
    <t>Подпрограмма 1</t>
  </si>
  <si>
    <t>Администрация МО «Усть-Коксинский район»</t>
  </si>
  <si>
    <t>Подпрограмма 2</t>
  </si>
  <si>
    <t>Подпрограмма 3</t>
  </si>
  <si>
    <t>" Развитие экономического потенциала и предпринимательства МО "Усть-Коксинский район" Республики Алтай</t>
  </si>
  <si>
    <t>" Развитие  малого и среднего предпринимательства в МО "Усть-Коксинский район"</t>
  </si>
  <si>
    <t>Администрация МО "Усть-Коксинский район"</t>
  </si>
  <si>
    <t>" Создание условий для развития инвестиционного и имиджевого потенциала"</t>
  </si>
  <si>
    <t>Развитие сельского хозяйства и промышленного производства МО "Усть-Коксинский район"</t>
  </si>
  <si>
    <t>Обеспечение эпизоотическо и ветеринарно-санитарного благополучия</t>
  </si>
  <si>
    <t>Мероприятие  1.1</t>
  </si>
  <si>
    <t>Основное мероприятие 3.1</t>
  </si>
  <si>
    <t>Основное мероприятие 3.2</t>
  </si>
  <si>
    <t>Основное мероприятие 3.3</t>
  </si>
  <si>
    <t>Основное мероприятие 1.1</t>
  </si>
  <si>
    <t>Основное мероприятие 2.1</t>
  </si>
  <si>
    <t xml:space="preserve">«Развитие экономического потенциала и предпринимательства МО «Усть-Коксинский район» Республики Алтай»  </t>
  </si>
  <si>
    <t xml:space="preserve">Совершенствование системы информационно-рекламного обеспечения в сфере туризма для приоритетного развития отрасли ( рекламно-информационные мероприятия, направленные на продвижение туристического продукта) </t>
  </si>
  <si>
    <t xml:space="preserve">Освещение деятельности органов местного самоуправления в средствах массовой информации </t>
  </si>
  <si>
    <t xml:space="preserve">Основное мероприятие </t>
  </si>
  <si>
    <t xml:space="preserve">Формирование и популяризация общественного мнения органов местного самоуправления </t>
  </si>
  <si>
    <t xml:space="preserve">Предостовление гарантий муниципальным служущим </t>
  </si>
  <si>
    <t xml:space="preserve">Повышение уровня информационной доступности субьектов малого и среднего препринимательства </t>
  </si>
  <si>
    <t xml:space="preserve">Популяризация предпринемательской деятельности и повышения уровня информационной доступности для субьектов малого и среднего предпренимательства </t>
  </si>
  <si>
    <t xml:space="preserve">Организация и проведение мероприятий в области сельского хозяйства </t>
  </si>
  <si>
    <t xml:space="preserve">мероприятие </t>
  </si>
  <si>
    <t xml:space="preserve">Осуществление государственных полномочий РА по организации мероприятий при осуществлении деятельности по обращению с животными без владельцев на территории РА </t>
  </si>
  <si>
    <t xml:space="preserve">Обустройство и содержание мест утилизации биологических отходов </t>
  </si>
  <si>
    <t>Мероприятие  1.2</t>
  </si>
  <si>
    <t>Мероприятие  1.3</t>
  </si>
  <si>
    <t>Организация  проведений мероприятий, направленных на укрепление статуса профессий (Районный праздник "Человек труда")</t>
  </si>
  <si>
    <t>2025 год</t>
  </si>
  <si>
    <t>2026 год</t>
  </si>
  <si>
    <t>2027 год</t>
  </si>
  <si>
    <t>Мероприятия, направленные на укрепление имиджевого потенциала района</t>
  </si>
  <si>
    <t>Организация проведений мероприятий, направленных на 100-е Усть-Коксинского района</t>
  </si>
  <si>
    <r>
      <t>Приложение № 5 к Постановлению №</t>
    </r>
    <r>
      <rPr>
        <sz val="11"/>
        <rFont val="Times New Roman"/>
        <family val="1"/>
        <charset val="204"/>
      </rPr>
      <t xml:space="preserve"> 418-6    от   06.06.2025</t>
    </r>
    <r>
      <rPr>
        <sz val="11"/>
        <color theme="1"/>
        <rFont val="Times New Roman"/>
        <family val="1"/>
        <charset val="204"/>
      </rPr>
      <t xml:space="preserve">  год "Об утверждении муниципальной программы  «Развитие экономического потенциала и предпринимательства МО "Усть-Коксинский район" Республики Алтай"
</t>
    </r>
  </si>
  <si>
    <t>Развитие и использование информационного и ресурсного обеспечения + (Ассоциация - оплата социологического исследования в 2024 г) + (приобретение материальных запасов для нужд СВО - 2403000 руб. в 2025 г)</t>
  </si>
  <si>
    <t>Осуществление отдельных государственных полномочий РА по организации и проведения мероприятий по предупреждению и ликвидации болезней животных, их лечению, защите насленения от болезней, общих для человека и животных, в части обустройтсва содержания мест утилизации биологических отходов + (свалка Мульта по решению суда в 2025 г 1000000 руб)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</si>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</sst>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Calibri"/>
      <family val="2"/>
      <charset val="204"/>
      <scheme val="minor"/>
    </font>
    <font>
      <sz val="11"/>
      <name val="Times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justify" vertical="top" wrapText="1"/>
    </xf>
    <xf numFmtId="0" fontId="3" fillId="4" borderId="1" xfId="0" applyFont="1" applyFill="1" applyBorder="1" applyAlignment="1">
      <alignment wrapText="1"/>
    </xf>
    <xf numFmtId="0" fontId="4" fillId="0" borderId="1" xfId="0" applyFont="1" applyFill="1" applyBorder="1"/>
    <xf numFmtId="0" fontId="0" fillId="0" borderId="0" xfId="0"/>
    <xf numFmtId="0" fontId="0" fillId="0" borderId="0" xfId="0"/>
    <xf numFmtId="0" fontId="3" fillId="5" borderId="1" xfId="0" applyFont="1" applyFill="1" applyBorder="1"/>
    <xf numFmtId="0" fontId="4" fillId="6" borderId="1" xfId="0" applyFont="1" applyFill="1" applyBorder="1" applyAlignment="1">
      <alignment horizontal="justify" vertical="top" wrapText="1"/>
    </xf>
    <xf numFmtId="0" fontId="4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/>
    <xf numFmtId="0" fontId="10" fillId="6" borderId="1" xfId="0" applyFont="1" applyFill="1" applyBorder="1" applyAlignment="1">
      <alignment horizontal="justify" vertical="top" wrapText="1"/>
    </xf>
    <xf numFmtId="0" fontId="10" fillId="6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10" fillId="6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8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 wrapText="1"/>
    </xf>
    <xf numFmtId="0" fontId="3" fillId="7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right"/>
    </xf>
    <xf numFmtId="0" fontId="4" fillId="6" borderId="1" xfId="0" applyFont="1" applyFill="1" applyBorder="1" applyAlignment="1">
      <alignment horizontal="right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right" wrapText="1"/>
    </xf>
    <xf numFmtId="0" fontId="9" fillId="6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 wrapText="1"/>
    </xf>
    <xf numFmtId="2" fontId="3" fillId="9" borderId="1" xfId="0" applyNumberFormat="1" applyFont="1" applyFill="1" applyBorder="1" applyAlignment="1">
      <alignment horizontal="right"/>
    </xf>
    <xf numFmtId="2" fontId="9" fillId="9" borderId="1" xfId="0" applyNumberFormat="1" applyFont="1" applyFill="1" applyBorder="1" applyAlignment="1">
      <alignment horizontal="right"/>
    </xf>
    <xf numFmtId="0" fontId="4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right"/>
    </xf>
    <xf numFmtId="0" fontId="3" fillId="11" borderId="1" xfId="0" applyFont="1" applyFill="1" applyBorder="1" applyAlignment="1">
      <alignment horizontal="right"/>
    </xf>
    <xf numFmtId="0" fontId="4" fillId="10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right" vertical="top" wrapText="1"/>
    </xf>
    <xf numFmtId="0" fontId="3" fillId="12" borderId="1" xfId="0" applyFont="1" applyFill="1" applyBorder="1" applyAlignment="1">
      <alignment horizontal="right"/>
    </xf>
    <xf numFmtId="0" fontId="4" fillId="10" borderId="1" xfId="0" applyFont="1" applyFill="1" applyBorder="1"/>
    <xf numFmtId="0" fontId="3" fillId="13" borderId="1" xfId="0" applyFont="1" applyFill="1" applyBorder="1" applyAlignment="1">
      <alignment horizontal="right"/>
    </xf>
    <xf numFmtId="0" fontId="4" fillId="8" borderId="1" xfId="0" applyFont="1" applyFill="1" applyBorder="1" applyAlignment="1">
      <alignment horizontal="center"/>
    </xf>
    <xf numFmtId="0" fontId="3" fillId="0" borderId="1" xfId="0" applyFont="1" applyBorder="1"/>
    <xf numFmtId="0" fontId="4" fillId="6" borderId="1" xfId="0" applyFont="1" applyFill="1" applyBorder="1" applyAlignment="1">
      <alignment horizontal="right"/>
    </xf>
    <xf numFmtId="0" fontId="0" fillId="0" borderId="0" xfId="0"/>
    <xf numFmtId="0" fontId="4" fillId="11" borderId="1" xfId="0" applyFont="1" applyFill="1" applyBorder="1" applyAlignment="1">
      <alignment horizontal="right" wrapText="1"/>
    </xf>
    <xf numFmtId="0" fontId="3" fillId="11" borderId="1" xfId="0" applyFont="1" applyFill="1" applyBorder="1"/>
    <xf numFmtId="0" fontId="3" fillId="14" borderId="1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right" wrapText="1"/>
    </xf>
    <xf numFmtId="2" fontId="10" fillId="0" borderId="1" xfId="0" applyNumberFormat="1" applyFont="1" applyFill="1" applyBorder="1" applyAlignment="1">
      <alignment horizontal="center" vertical="top" wrapText="1"/>
    </xf>
    <xf numFmtId="0" fontId="3" fillId="14" borderId="1" xfId="0" applyFont="1" applyFill="1" applyBorder="1" applyAlignment="1">
      <alignment horizontal="right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0" fillId="0" borderId="0" xfId="0"/>
    <xf numFmtId="0" fontId="0" fillId="0" borderId="6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6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9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8"/>
  <sheetViews>
    <sheetView tabSelected="1" view="pageBreakPreview" zoomScale="90" zoomScaleNormal="91" zoomScaleSheetLayoutView="90" workbookViewId="0">
      <selection activeCell="L20" sqref="L20"/>
    </sheetView>
  </sheetViews>
  <sheetFormatPr defaultRowHeight="15" x14ac:dyDescent="0.25"/>
  <cols>
    <col min="1" max="1" width="17.85546875" customWidth="1"/>
    <col min="2" max="2" width="30.85546875" customWidth="1"/>
    <col min="3" max="3" width="14.28515625" customWidth="1"/>
    <col min="4" max="4" width="13.28515625" customWidth="1"/>
    <col min="5" max="5" width="14.7109375" customWidth="1"/>
    <col min="6" max="8" width="9.85546875" customWidth="1"/>
    <col min="9" max="9" width="10.42578125" customWidth="1"/>
    <col min="10" max="10" width="9.7109375" customWidth="1"/>
    <col min="11" max="11" width="8.5703125" customWidth="1"/>
    <col min="12" max="12" width="10.42578125" customWidth="1"/>
  </cols>
  <sheetData>
    <row r="1" spans="1:14" ht="14.45" customHeight="1" x14ac:dyDescent="0.25">
      <c r="F1" s="87"/>
      <c r="G1" s="88"/>
      <c r="H1" s="88"/>
      <c r="I1" s="88"/>
      <c r="J1" s="88"/>
      <c r="K1" s="89"/>
    </row>
    <row r="2" spans="1:14" ht="57" customHeight="1" x14ac:dyDescent="0.25">
      <c r="F2" s="104" t="s">
        <v>58</v>
      </c>
      <c r="G2" s="104"/>
      <c r="H2" s="104"/>
      <c r="I2" s="104"/>
      <c r="J2" s="104"/>
      <c r="K2" s="104"/>
      <c r="L2" s="104"/>
      <c r="M2" s="104"/>
      <c r="N2" s="104"/>
    </row>
    <row r="4" spans="1:14" ht="15" customHeight="1" x14ac:dyDescent="0.25">
      <c r="A4" s="123" t="s">
        <v>0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4" ht="31.9" customHeight="1" x14ac:dyDescent="0.25">
      <c r="A5" s="112" t="s">
        <v>2</v>
      </c>
      <c r="B5" s="112"/>
      <c r="C5" s="112"/>
      <c r="D5" s="120" t="s">
        <v>38</v>
      </c>
      <c r="E5" s="120"/>
      <c r="F5" s="120"/>
      <c r="G5" s="120"/>
      <c r="H5" s="120"/>
      <c r="I5" s="120"/>
      <c r="J5" s="120"/>
      <c r="K5" s="120"/>
      <c r="L5" s="120"/>
      <c r="M5" s="120"/>
      <c r="N5" s="120"/>
    </row>
    <row r="6" spans="1:14" x14ac:dyDescent="0.25">
      <c r="A6" s="113" t="s">
        <v>3</v>
      </c>
      <c r="B6" s="113"/>
      <c r="C6" s="113"/>
      <c r="D6" s="121" t="s">
        <v>23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</row>
    <row r="11" spans="1:14" ht="15.75" x14ac:dyDescent="0.25">
      <c r="A11" s="115" t="s">
        <v>4</v>
      </c>
      <c r="B11" s="114" t="s">
        <v>5</v>
      </c>
      <c r="C11" s="114" t="s">
        <v>6</v>
      </c>
      <c r="D11" s="114" t="s">
        <v>7</v>
      </c>
      <c r="E11" s="1"/>
      <c r="F11" s="117" t="s">
        <v>8</v>
      </c>
      <c r="G11" s="118"/>
      <c r="H11" s="118"/>
      <c r="I11" s="118"/>
      <c r="J11" s="118"/>
      <c r="K11" s="118"/>
      <c r="L11" s="118"/>
      <c r="M11" s="118"/>
      <c r="N11" s="119"/>
    </row>
    <row r="12" spans="1:14" ht="31.5" x14ac:dyDescent="0.25">
      <c r="A12" s="116"/>
      <c r="B12" s="108"/>
      <c r="C12" s="108"/>
      <c r="D12" s="108"/>
      <c r="E12" s="2" t="s">
        <v>15</v>
      </c>
      <c r="F12" s="29" t="s">
        <v>9</v>
      </c>
      <c r="G12" s="29" t="s">
        <v>10</v>
      </c>
      <c r="H12" s="29" t="s">
        <v>11</v>
      </c>
      <c r="I12" s="29" t="s">
        <v>12</v>
      </c>
      <c r="J12" s="29" t="s">
        <v>13</v>
      </c>
      <c r="K12" s="29" t="s">
        <v>14</v>
      </c>
      <c r="L12" s="72" t="s">
        <v>53</v>
      </c>
      <c r="M12" s="72" t="s">
        <v>54</v>
      </c>
      <c r="N12" s="72" t="s">
        <v>55</v>
      </c>
    </row>
    <row r="13" spans="1:14" ht="15.75" x14ac:dyDescent="0.25">
      <c r="A13" s="90" t="s">
        <v>1</v>
      </c>
      <c r="B13" s="90" t="s">
        <v>26</v>
      </c>
      <c r="C13" s="90" t="s">
        <v>23</v>
      </c>
      <c r="D13" s="3" t="s">
        <v>21</v>
      </c>
      <c r="E13" s="27" t="e">
        <f>F13+G13+H13+I13+J13+K13+L13+M13+N13</f>
        <v>#VALUE!</v>
      </c>
      <c r="F13" s="56">
        <f>F14+F15+F16+F17+F18</f>
        <v>2470.14</v>
      </c>
      <c r="G13" s="56">
        <f t="shared" ref="G13:N13" si="0">G14+G15+G16+G17+G18</f>
        <v>2470.14</v>
      </c>
      <c r="H13" s="56">
        <f t="shared" si="0"/>
        <v>2470.14</v>
      </c>
      <c r="I13" s="56">
        <f t="shared" si="0"/>
        <v>2470.14</v>
      </c>
      <c r="J13" s="57">
        <f t="shared" si="0"/>
        <v>3294.4010000000003</v>
      </c>
      <c r="K13" s="56">
        <f t="shared" si="0"/>
        <v>6377.1810000000005</v>
      </c>
      <c r="L13" s="56" t="e">
        <f t="shared" si="0"/>
        <v>#VALUE!</v>
      </c>
      <c r="M13" s="56">
        <f t="shared" si="0"/>
        <v>0</v>
      </c>
      <c r="N13" s="56">
        <f t="shared" si="0"/>
        <v>0</v>
      </c>
    </row>
    <row r="14" spans="1:14" ht="63" x14ac:dyDescent="0.25">
      <c r="A14" s="90"/>
      <c r="B14" s="90"/>
      <c r="C14" s="90"/>
      <c r="D14" s="4" t="s">
        <v>16</v>
      </c>
      <c r="E14" s="27" t="e">
        <f t="shared" ref="E14:E15" si="1">F14+G14+H14+I14+J14+K14+L14+M14+N14</f>
        <v>#VALUE!</v>
      </c>
      <c r="F14" s="58">
        <v>862.84</v>
      </c>
      <c r="G14" s="58">
        <v>862.84</v>
      </c>
      <c r="H14" s="58">
        <v>862.84</v>
      </c>
      <c r="I14" s="58">
        <v>862.84</v>
      </c>
      <c r="J14" s="59">
        <f>J20+J74+J90</f>
        <v>2327.9010000000003</v>
      </c>
      <c r="K14" s="58">
        <f>K20+K74+K90</f>
        <v>5410.3810000000003</v>
      </c>
      <c r="L14" s="58" t="e">
        <f t="shared" ref="L14:N14" si="2">L20+L74+L90</f>
        <v>#VALUE!</v>
      </c>
      <c r="M14" s="58">
        <f t="shared" si="2"/>
        <v>0</v>
      </c>
      <c r="N14" s="58">
        <f t="shared" si="2"/>
        <v>0</v>
      </c>
    </row>
    <row r="15" spans="1:14" ht="82.15" customHeight="1" x14ac:dyDescent="0.25">
      <c r="A15" s="90"/>
      <c r="B15" s="90"/>
      <c r="C15" s="90"/>
      <c r="D15" s="4" t="s">
        <v>17</v>
      </c>
      <c r="E15" s="27">
        <f t="shared" si="1"/>
        <v>9329.2999999999993</v>
      </c>
      <c r="F15" s="58">
        <v>1607.3</v>
      </c>
      <c r="G15" s="58">
        <v>1607.3</v>
      </c>
      <c r="H15" s="58">
        <v>1607.3</v>
      </c>
      <c r="I15" s="58">
        <v>1607.3</v>
      </c>
      <c r="J15" s="58">
        <f>J91</f>
        <v>966.5</v>
      </c>
      <c r="K15" s="58">
        <f>K91</f>
        <v>966.8</v>
      </c>
      <c r="L15" s="58">
        <f t="shared" ref="L15:N15" si="3">L91</f>
        <v>966.8</v>
      </c>
      <c r="M15" s="58">
        <f t="shared" si="3"/>
        <v>0</v>
      </c>
      <c r="N15" s="58">
        <f t="shared" si="3"/>
        <v>0</v>
      </c>
    </row>
    <row r="16" spans="1:14" ht="63" x14ac:dyDescent="0.25">
      <c r="A16" s="90"/>
      <c r="B16" s="90"/>
      <c r="C16" s="90"/>
      <c r="D16" s="4" t="s">
        <v>18</v>
      </c>
      <c r="E16" s="5">
        <f t="shared" ref="E16:E18" si="4">F16+G16+H16+I16+J16+K16</f>
        <v>0</v>
      </c>
      <c r="F16" s="60">
        <f t="shared" ref="F16:F18" si="5">G16+H16+I16+J16+K16+L16</f>
        <v>0</v>
      </c>
      <c r="G16" s="60">
        <f t="shared" ref="G16:G18" si="6">H16+I16+J16+K16+L16+M16</f>
        <v>0</v>
      </c>
      <c r="H16" s="60">
        <f t="shared" ref="H16:H18" si="7">I16+J16+K16+L16+M16+N16</f>
        <v>0</v>
      </c>
      <c r="I16" s="60">
        <f t="shared" ref="I16:I18" si="8">J16+K16+L16+M16+N16+O16</f>
        <v>0</v>
      </c>
      <c r="J16" s="60">
        <f t="shared" ref="J16:J18" si="9">K16+L16+M16+N16+O16+P16</f>
        <v>0</v>
      </c>
      <c r="K16" s="60">
        <f t="shared" ref="K16:K18" si="10">L16+M16+N16+O16+P16+Q16</f>
        <v>0</v>
      </c>
      <c r="L16" s="60">
        <f t="shared" ref="L16:L18" si="11">M16+N16+O16+P16+Q16+R16</f>
        <v>0</v>
      </c>
      <c r="M16" s="60">
        <f t="shared" ref="M16:N18" si="12">N16+O16+P16+Q16+R16+S16</f>
        <v>0</v>
      </c>
      <c r="N16" s="60">
        <f t="shared" si="12"/>
        <v>0</v>
      </c>
    </row>
    <row r="17" spans="1:14" ht="78.75" x14ac:dyDescent="0.25">
      <c r="A17" s="90"/>
      <c r="B17" s="90"/>
      <c r="C17" s="90"/>
      <c r="D17" s="4" t="s">
        <v>19</v>
      </c>
      <c r="E17" s="5">
        <f t="shared" si="4"/>
        <v>0</v>
      </c>
      <c r="F17" s="60">
        <f t="shared" si="5"/>
        <v>0</v>
      </c>
      <c r="G17" s="60">
        <f t="shared" si="6"/>
        <v>0</v>
      </c>
      <c r="H17" s="60">
        <f t="shared" si="7"/>
        <v>0</v>
      </c>
      <c r="I17" s="60">
        <f t="shared" si="8"/>
        <v>0</v>
      </c>
      <c r="J17" s="60">
        <f t="shared" si="9"/>
        <v>0</v>
      </c>
      <c r="K17" s="60">
        <f t="shared" si="10"/>
        <v>0</v>
      </c>
      <c r="L17" s="60">
        <f t="shared" si="11"/>
        <v>0</v>
      </c>
      <c r="M17" s="60">
        <f t="shared" si="12"/>
        <v>0</v>
      </c>
      <c r="N17" s="60">
        <f t="shared" si="12"/>
        <v>0</v>
      </c>
    </row>
    <row r="18" spans="1:14" ht="47.25" x14ac:dyDescent="0.25">
      <c r="A18" s="90"/>
      <c r="B18" s="90"/>
      <c r="C18" s="90"/>
      <c r="D18" s="4" t="s">
        <v>20</v>
      </c>
      <c r="E18" s="5">
        <f t="shared" si="4"/>
        <v>0</v>
      </c>
      <c r="F18" s="60">
        <f t="shared" si="5"/>
        <v>0</v>
      </c>
      <c r="G18" s="60">
        <f t="shared" si="6"/>
        <v>0</v>
      </c>
      <c r="H18" s="60">
        <f t="shared" si="7"/>
        <v>0</v>
      </c>
      <c r="I18" s="60">
        <f t="shared" si="8"/>
        <v>0</v>
      </c>
      <c r="J18" s="60">
        <f t="shared" si="9"/>
        <v>0</v>
      </c>
      <c r="K18" s="60">
        <f t="shared" si="10"/>
        <v>0</v>
      </c>
      <c r="L18" s="60">
        <f t="shared" si="11"/>
        <v>0</v>
      </c>
      <c r="M18" s="60">
        <f t="shared" si="12"/>
        <v>0</v>
      </c>
      <c r="N18" s="60">
        <f t="shared" si="12"/>
        <v>0</v>
      </c>
    </row>
    <row r="19" spans="1:14" ht="15.6" customHeight="1" x14ac:dyDescent="0.25">
      <c r="A19" s="91" t="s">
        <v>22</v>
      </c>
      <c r="B19" s="91" t="s">
        <v>29</v>
      </c>
      <c r="C19" s="91" t="s">
        <v>28</v>
      </c>
      <c r="D19" s="6" t="s">
        <v>21</v>
      </c>
      <c r="E19" s="28" t="e">
        <f>F19+G19+H19+I19+J19+K19+L19+M19+N19</f>
        <v>#VALUE!</v>
      </c>
      <c r="F19" s="53">
        <f>F20+F21+F22+F23+F24</f>
        <v>240</v>
      </c>
      <c r="G19" s="53">
        <f t="shared" ref="G19" si="13">G20+G21+G22+G23+G24</f>
        <v>240</v>
      </c>
      <c r="H19" s="53">
        <f t="shared" ref="H19" si="14">H20+H21+H22+H23+H24</f>
        <v>240</v>
      </c>
      <c r="I19" s="53">
        <f t="shared" ref="I19" si="15">I20+I21+I22+I23+I24</f>
        <v>240</v>
      </c>
      <c r="J19" s="63">
        <f t="shared" ref="J19" si="16">J20+J21+J22+J23+J24</f>
        <v>1924.3010000000002</v>
      </c>
      <c r="K19" s="71">
        <f t="shared" ref="K19:N19" si="17">K20+K21+K22+K23+K24</f>
        <v>4543.7110000000002</v>
      </c>
      <c r="L19" s="71" t="e">
        <f t="shared" si="17"/>
        <v>#VALUE!</v>
      </c>
      <c r="M19" s="71">
        <f t="shared" si="17"/>
        <v>0</v>
      </c>
      <c r="N19" s="71">
        <f t="shared" si="17"/>
        <v>0</v>
      </c>
    </row>
    <row r="20" spans="1:14" ht="63" x14ac:dyDescent="0.25">
      <c r="A20" s="92"/>
      <c r="B20" s="92"/>
      <c r="C20" s="92"/>
      <c r="D20" s="8" t="s">
        <v>16</v>
      </c>
      <c r="E20" s="28" t="e">
        <f>F20+G20+H20+I20+J20+K20+L20+M20+N20</f>
        <v>#VALUE!</v>
      </c>
      <c r="F20" s="54">
        <v>240</v>
      </c>
      <c r="G20" s="54">
        <v>240</v>
      </c>
      <c r="H20" s="54">
        <v>240</v>
      </c>
      <c r="I20" s="54">
        <v>240</v>
      </c>
      <c r="J20" s="61">
        <f>J26+J38</f>
        <v>1924.3010000000002</v>
      </c>
      <c r="K20" s="36">
        <f>K26+K38</f>
        <v>4543.7110000000002</v>
      </c>
      <c r="L20" s="36" t="s">
        <v>61</v>
      </c>
      <c r="M20" s="36">
        <f t="shared" ref="L20:N20" si="18">M26+M38</f>
        <v>0</v>
      </c>
      <c r="N20" s="36">
        <f t="shared" si="18"/>
        <v>0</v>
      </c>
    </row>
    <row r="21" spans="1:14" ht="94.5" x14ac:dyDescent="0.25">
      <c r="A21" s="92"/>
      <c r="B21" s="92"/>
      <c r="C21" s="92"/>
      <c r="D21" s="8" t="s">
        <v>17</v>
      </c>
      <c r="E21" s="7">
        <f t="shared" ref="E21:E24" si="19">F21+G21+H21+I21+J21+K21</f>
        <v>0</v>
      </c>
      <c r="F21" s="55">
        <f t="shared" ref="F21:F24" si="20">G21+H21+I21+J21+K21+L21</f>
        <v>0</v>
      </c>
      <c r="G21" s="55">
        <f t="shared" ref="G21:G24" si="21">H21+I21+J21+K21+L21+M21</f>
        <v>0</v>
      </c>
      <c r="H21" s="55">
        <f t="shared" ref="H21:H24" si="22">I21+J21+K21+L21+M21+N21</f>
        <v>0</v>
      </c>
      <c r="I21" s="55">
        <f t="shared" ref="I21:I24" si="23">J21+K21+L21+M21+N21+O21</f>
        <v>0</v>
      </c>
      <c r="J21" s="55">
        <f t="shared" ref="J21:K24" si="24">K21+L21+M21+N21+O21+P21</f>
        <v>0</v>
      </c>
      <c r="K21" s="55">
        <f t="shared" ref="K21" si="25">L21+M21+N21+O21+P21+Q21</f>
        <v>0</v>
      </c>
      <c r="L21" s="55">
        <f t="shared" ref="L21:L24" si="26">M21+N21+O21+P21+Q21+R21</f>
        <v>0</v>
      </c>
      <c r="M21" s="55">
        <f t="shared" ref="M21:M24" si="27">N21+O21+P21+Q21+R21+S21</f>
        <v>0</v>
      </c>
      <c r="N21" s="55">
        <f t="shared" ref="N21:N24" si="28">O21+P21+Q21+R21+S21+T21</f>
        <v>0</v>
      </c>
    </row>
    <row r="22" spans="1:14" ht="63" x14ac:dyDescent="0.25">
      <c r="A22" s="92"/>
      <c r="B22" s="92"/>
      <c r="C22" s="92"/>
      <c r="D22" s="8" t="s">
        <v>18</v>
      </c>
      <c r="E22" s="7">
        <f t="shared" si="19"/>
        <v>0</v>
      </c>
      <c r="F22" s="55">
        <f t="shared" si="20"/>
        <v>0</v>
      </c>
      <c r="G22" s="55">
        <f t="shared" si="21"/>
        <v>0</v>
      </c>
      <c r="H22" s="55">
        <f t="shared" si="22"/>
        <v>0</v>
      </c>
      <c r="I22" s="55">
        <f t="shared" si="23"/>
        <v>0</v>
      </c>
      <c r="J22" s="55">
        <f t="shared" si="24"/>
        <v>0</v>
      </c>
      <c r="K22" s="55">
        <f t="shared" si="24"/>
        <v>0</v>
      </c>
      <c r="L22" s="55">
        <f t="shared" si="26"/>
        <v>0</v>
      </c>
      <c r="M22" s="55">
        <f t="shared" si="27"/>
        <v>0</v>
      </c>
      <c r="N22" s="55">
        <f t="shared" si="28"/>
        <v>0</v>
      </c>
    </row>
    <row r="23" spans="1:14" ht="78.75" x14ac:dyDescent="0.25">
      <c r="A23" s="92"/>
      <c r="B23" s="92"/>
      <c r="C23" s="92"/>
      <c r="D23" s="8" t="s">
        <v>19</v>
      </c>
      <c r="E23" s="7">
        <f t="shared" si="19"/>
        <v>0</v>
      </c>
      <c r="F23" s="55">
        <f t="shared" si="20"/>
        <v>0</v>
      </c>
      <c r="G23" s="55">
        <f t="shared" si="21"/>
        <v>0</v>
      </c>
      <c r="H23" s="55">
        <f t="shared" si="22"/>
        <v>0</v>
      </c>
      <c r="I23" s="55">
        <f t="shared" si="23"/>
        <v>0</v>
      </c>
      <c r="J23" s="55">
        <f t="shared" si="24"/>
        <v>0</v>
      </c>
      <c r="K23" s="55">
        <f t="shared" si="24"/>
        <v>0</v>
      </c>
      <c r="L23" s="55">
        <f t="shared" si="26"/>
        <v>0</v>
      </c>
      <c r="M23" s="55">
        <f t="shared" si="27"/>
        <v>0</v>
      </c>
      <c r="N23" s="55">
        <f t="shared" si="28"/>
        <v>0</v>
      </c>
    </row>
    <row r="24" spans="1:14" ht="47.25" x14ac:dyDescent="0.25">
      <c r="A24" s="93"/>
      <c r="B24" s="93"/>
      <c r="C24" s="93"/>
      <c r="D24" s="8" t="s">
        <v>20</v>
      </c>
      <c r="E24" s="7">
        <f t="shared" si="19"/>
        <v>0</v>
      </c>
      <c r="F24" s="55">
        <f t="shared" si="20"/>
        <v>0</v>
      </c>
      <c r="G24" s="55">
        <f t="shared" si="21"/>
        <v>0</v>
      </c>
      <c r="H24" s="55">
        <f t="shared" si="22"/>
        <v>0</v>
      </c>
      <c r="I24" s="55">
        <f t="shared" si="23"/>
        <v>0</v>
      </c>
      <c r="J24" s="55">
        <f t="shared" si="24"/>
        <v>0</v>
      </c>
      <c r="K24" s="55">
        <f t="shared" si="24"/>
        <v>0</v>
      </c>
      <c r="L24" s="55">
        <f t="shared" si="26"/>
        <v>0</v>
      </c>
      <c r="M24" s="55">
        <f t="shared" si="27"/>
        <v>0</v>
      </c>
      <c r="N24" s="55">
        <f t="shared" si="28"/>
        <v>0</v>
      </c>
    </row>
    <row r="25" spans="1:14" ht="15.75" x14ac:dyDescent="0.25">
      <c r="A25" s="111" t="s">
        <v>36</v>
      </c>
      <c r="B25" s="111" t="s">
        <v>39</v>
      </c>
      <c r="C25" s="111" t="s">
        <v>28</v>
      </c>
      <c r="D25" s="18" t="s">
        <v>21</v>
      </c>
      <c r="E25" s="19">
        <f>F25+G25+H25+I25+J25+K25+L25+M25+N25</f>
        <v>720</v>
      </c>
      <c r="F25" s="42">
        <f>F26+F27+F28+F29+F30</f>
        <v>0</v>
      </c>
      <c r="G25" s="42">
        <f t="shared" ref="G25" si="29">G26+G27+G28+G29+G30</f>
        <v>0</v>
      </c>
      <c r="H25" s="42">
        <f t="shared" ref="H25" si="30">H26+H27+H28+H29+H30</f>
        <v>0</v>
      </c>
      <c r="I25" s="42">
        <f t="shared" ref="I25" si="31">I26+I27+I28+I29+I30</f>
        <v>0</v>
      </c>
      <c r="J25" s="42">
        <f t="shared" ref="J25" si="32">J26+J27+J28+J29+J30</f>
        <v>240</v>
      </c>
      <c r="K25" s="42">
        <f t="shared" ref="K25:N25" si="33">K26+K27+K28+K29+K30</f>
        <v>240</v>
      </c>
      <c r="L25" s="42">
        <f t="shared" si="33"/>
        <v>240</v>
      </c>
      <c r="M25" s="42">
        <f t="shared" si="33"/>
        <v>0</v>
      </c>
      <c r="N25" s="42">
        <f t="shared" si="33"/>
        <v>0</v>
      </c>
    </row>
    <row r="26" spans="1:14" ht="63" x14ac:dyDescent="0.25">
      <c r="A26" s="111"/>
      <c r="B26" s="111"/>
      <c r="C26" s="111"/>
      <c r="D26" s="20" t="s">
        <v>16</v>
      </c>
      <c r="E26" s="19">
        <f>F26+G26+H26+I26+J26+K26+L26+M26+N26</f>
        <v>720</v>
      </c>
      <c r="F26" s="21">
        <v>0</v>
      </c>
      <c r="G26" s="21">
        <v>0</v>
      </c>
      <c r="H26" s="21">
        <v>0</v>
      </c>
      <c r="I26" s="21">
        <v>0</v>
      </c>
      <c r="J26" s="30">
        <f>J32</f>
        <v>240</v>
      </c>
      <c r="K26" s="21">
        <f>J32</f>
        <v>240</v>
      </c>
      <c r="L26" s="21">
        <f>L32</f>
        <v>240</v>
      </c>
      <c r="M26" s="21">
        <f>M32</f>
        <v>0</v>
      </c>
      <c r="N26" s="21">
        <f t="shared" ref="N26" si="34">M32</f>
        <v>0</v>
      </c>
    </row>
    <row r="27" spans="1:14" ht="94.5" x14ac:dyDescent="0.25">
      <c r="A27" s="111"/>
      <c r="B27" s="111"/>
      <c r="C27" s="111"/>
      <c r="D27" s="20" t="s">
        <v>17</v>
      </c>
      <c r="E27" s="19">
        <f t="shared" ref="E27:E30" si="35">F27+G27+H27+I27+J27+K27</f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</row>
    <row r="28" spans="1:14" ht="63" x14ac:dyDescent="0.25">
      <c r="A28" s="111"/>
      <c r="B28" s="111"/>
      <c r="C28" s="111"/>
      <c r="D28" s="20" t="s">
        <v>18</v>
      </c>
      <c r="E28" s="19">
        <f t="shared" si="35"/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</row>
    <row r="29" spans="1:14" ht="78.75" x14ac:dyDescent="0.25">
      <c r="A29" s="111"/>
      <c r="B29" s="111"/>
      <c r="C29" s="111"/>
      <c r="D29" s="20" t="s">
        <v>19</v>
      </c>
      <c r="E29" s="19">
        <f t="shared" si="35"/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</row>
    <row r="30" spans="1:14" ht="47.25" x14ac:dyDescent="0.25">
      <c r="A30" s="111"/>
      <c r="B30" s="111"/>
      <c r="C30" s="111"/>
      <c r="D30" s="20" t="s">
        <v>20</v>
      </c>
      <c r="E30" s="19">
        <f t="shared" si="35"/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</row>
    <row r="31" spans="1:14" s="15" customFormat="1" ht="15.75" x14ac:dyDescent="0.25">
      <c r="A31" s="108" t="s">
        <v>32</v>
      </c>
      <c r="B31" s="108" t="s">
        <v>40</v>
      </c>
      <c r="C31" s="114" t="s">
        <v>28</v>
      </c>
      <c r="D31" s="9" t="s">
        <v>21</v>
      </c>
      <c r="E31" s="79">
        <f>J31+K31+L31+M31+N31</f>
        <v>720</v>
      </c>
      <c r="F31" s="32">
        <v>0</v>
      </c>
      <c r="G31" s="32">
        <v>0</v>
      </c>
      <c r="H31" s="32">
        <v>0</v>
      </c>
      <c r="I31" s="32">
        <v>0</v>
      </c>
      <c r="J31" s="32">
        <f>J32</f>
        <v>240</v>
      </c>
      <c r="K31" s="32">
        <f t="shared" ref="K31:N31" si="36">K32</f>
        <v>240</v>
      </c>
      <c r="L31" s="32">
        <f t="shared" si="36"/>
        <v>240</v>
      </c>
      <c r="M31" s="32">
        <f t="shared" si="36"/>
        <v>0</v>
      </c>
      <c r="N31" s="32">
        <f t="shared" si="36"/>
        <v>0</v>
      </c>
    </row>
    <row r="32" spans="1:14" s="15" customFormat="1" ht="63" x14ac:dyDescent="0.25">
      <c r="A32" s="106"/>
      <c r="B32" s="106"/>
      <c r="C32" s="114"/>
      <c r="D32" s="11" t="s">
        <v>16</v>
      </c>
      <c r="E32" s="79">
        <f>J32+K32+L32+M32+N32</f>
        <v>720</v>
      </c>
      <c r="F32" s="35">
        <v>0</v>
      </c>
      <c r="G32" s="35">
        <v>0</v>
      </c>
      <c r="H32" s="35">
        <v>0</v>
      </c>
      <c r="I32" s="35">
        <v>0</v>
      </c>
      <c r="J32" s="36">
        <v>240</v>
      </c>
      <c r="K32" s="65">
        <v>240</v>
      </c>
      <c r="L32" s="77">
        <v>240</v>
      </c>
      <c r="M32" s="32">
        <v>0</v>
      </c>
      <c r="N32" s="32">
        <v>0</v>
      </c>
    </row>
    <row r="33" spans="1:14" s="15" customFormat="1" ht="94.5" x14ac:dyDescent="0.25">
      <c r="A33" s="106"/>
      <c r="B33" s="106"/>
      <c r="C33" s="114"/>
      <c r="D33" s="11" t="s">
        <v>17</v>
      </c>
      <c r="E33" s="10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2">
        <v>0</v>
      </c>
      <c r="M33" s="32">
        <v>0</v>
      </c>
      <c r="N33" s="32">
        <v>0</v>
      </c>
    </row>
    <row r="34" spans="1:14" s="15" customFormat="1" ht="63" x14ac:dyDescent="0.25">
      <c r="A34" s="106"/>
      <c r="B34" s="106"/>
      <c r="C34" s="114"/>
      <c r="D34" s="11" t="s">
        <v>18</v>
      </c>
      <c r="E34" s="10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2">
        <v>0</v>
      </c>
      <c r="M34" s="32">
        <v>0</v>
      </c>
      <c r="N34" s="32">
        <v>0</v>
      </c>
    </row>
    <row r="35" spans="1:14" s="15" customFormat="1" ht="78.75" x14ac:dyDescent="0.25">
      <c r="A35" s="106"/>
      <c r="B35" s="106"/>
      <c r="C35" s="114"/>
      <c r="D35" s="11" t="s">
        <v>19</v>
      </c>
      <c r="E35" s="10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2">
        <v>0</v>
      </c>
      <c r="M35" s="32">
        <v>0</v>
      </c>
      <c r="N35" s="32">
        <v>0</v>
      </c>
    </row>
    <row r="36" spans="1:14" s="15" customFormat="1" ht="47.25" x14ac:dyDescent="0.25">
      <c r="A36" s="107"/>
      <c r="B36" s="107"/>
      <c r="C36" s="114"/>
      <c r="D36" s="11" t="s">
        <v>20</v>
      </c>
      <c r="E36" s="10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2">
        <v>0</v>
      </c>
      <c r="M36" s="32">
        <v>0</v>
      </c>
      <c r="N36" s="32">
        <v>0</v>
      </c>
    </row>
    <row r="37" spans="1:14" s="15" customFormat="1" ht="15.75" x14ac:dyDescent="0.25">
      <c r="A37" s="98" t="s">
        <v>41</v>
      </c>
      <c r="B37" s="101" t="s">
        <v>42</v>
      </c>
      <c r="C37" s="102" t="s">
        <v>28</v>
      </c>
      <c r="D37" s="22" t="s">
        <v>21</v>
      </c>
      <c r="E37" s="26">
        <f>J37+K37+L37+M37+N37</f>
        <v>10585.674999999999</v>
      </c>
      <c r="F37" s="50">
        <v>0</v>
      </c>
      <c r="G37" s="50">
        <v>0</v>
      </c>
      <c r="H37" s="50">
        <v>0</v>
      </c>
      <c r="I37" s="50">
        <v>0</v>
      </c>
      <c r="J37" s="50">
        <f>J38</f>
        <v>1684.3010000000002</v>
      </c>
      <c r="K37" s="50">
        <f>K38</f>
        <v>4303.7110000000002</v>
      </c>
      <c r="L37" s="50">
        <f>L38</f>
        <v>4597.6629999999996</v>
      </c>
      <c r="M37" s="50">
        <v>0</v>
      </c>
      <c r="N37" s="50">
        <v>0</v>
      </c>
    </row>
    <row r="38" spans="1:14" s="15" customFormat="1" ht="63" x14ac:dyDescent="0.25">
      <c r="A38" s="99"/>
      <c r="B38" s="99"/>
      <c r="C38" s="102"/>
      <c r="D38" s="24" t="s">
        <v>16</v>
      </c>
      <c r="E38" s="26">
        <f>J38+K38+L38+M38+N38</f>
        <v>10585.674999999999</v>
      </c>
      <c r="F38" s="52">
        <v>0</v>
      </c>
      <c r="G38" s="52">
        <v>0</v>
      </c>
      <c r="H38" s="52">
        <v>0</v>
      </c>
      <c r="I38" s="52">
        <v>0</v>
      </c>
      <c r="J38" s="62">
        <f>J44+J50+J68</f>
        <v>1684.3010000000002</v>
      </c>
      <c r="K38" s="52">
        <f>K44+K50+K68+K56+K62</f>
        <v>4303.7110000000002</v>
      </c>
      <c r="L38" s="52">
        <f>L44+L50+L68+L62</f>
        <v>4597.6629999999996</v>
      </c>
      <c r="M38" s="52">
        <f t="shared" ref="M38:N38" si="37">M44+M50+M68</f>
        <v>0</v>
      </c>
      <c r="N38" s="52">
        <f t="shared" si="37"/>
        <v>0</v>
      </c>
    </row>
    <row r="39" spans="1:14" s="15" customFormat="1" ht="94.5" x14ac:dyDescent="0.25">
      <c r="A39" s="99"/>
      <c r="B39" s="99"/>
      <c r="C39" s="102"/>
      <c r="D39" s="24" t="s">
        <v>17</v>
      </c>
      <c r="E39" s="23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</row>
    <row r="40" spans="1:14" s="15" customFormat="1" ht="63" x14ac:dyDescent="0.25">
      <c r="A40" s="99"/>
      <c r="B40" s="99"/>
      <c r="C40" s="102"/>
      <c r="D40" s="24" t="s">
        <v>18</v>
      </c>
      <c r="E40" s="23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</row>
    <row r="41" spans="1:14" s="15" customFormat="1" ht="78.75" x14ac:dyDescent="0.25">
      <c r="A41" s="99"/>
      <c r="B41" s="99"/>
      <c r="C41" s="102"/>
      <c r="D41" s="24" t="s">
        <v>19</v>
      </c>
      <c r="E41" s="23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</row>
    <row r="42" spans="1:14" s="15" customFormat="1" ht="47.25" x14ac:dyDescent="0.25">
      <c r="A42" s="100"/>
      <c r="B42" s="100"/>
      <c r="C42" s="102"/>
      <c r="D42" s="24" t="s">
        <v>20</v>
      </c>
      <c r="E42" s="23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</row>
    <row r="43" spans="1:14" s="15" customFormat="1" ht="15.75" x14ac:dyDescent="0.25">
      <c r="A43" s="122" t="s">
        <v>32</v>
      </c>
      <c r="B43" s="124" t="s">
        <v>59</v>
      </c>
      <c r="C43" s="114" t="s">
        <v>28</v>
      </c>
      <c r="D43" s="9" t="s">
        <v>21</v>
      </c>
      <c r="E43" s="25">
        <f>J43+K43+L43+M43+N43</f>
        <v>4924.1719999999996</v>
      </c>
      <c r="F43" s="32">
        <v>0</v>
      </c>
      <c r="G43" s="32">
        <v>0</v>
      </c>
      <c r="H43" s="32">
        <v>0</v>
      </c>
      <c r="I43" s="32">
        <v>0</v>
      </c>
      <c r="J43" s="49">
        <f>J44</f>
        <v>563.66399999999999</v>
      </c>
      <c r="K43" s="32">
        <f>K44</f>
        <v>1780.808</v>
      </c>
      <c r="L43" s="32">
        <f>L44</f>
        <v>2579.6999999999998</v>
      </c>
      <c r="M43" s="32">
        <v>0</v>
      </c>
      <c r="N43" s="32">
        <v>0</v>
      </c>
    </row>
    <row r="44" spans="1:14" s="15" customFormat="1" ht="63" x14ac:dyDescent="0.25">
      <c r="A44" s="106"/>
      <c r="B44" s="106"/>
      <c r="C44" s="114"/>
      <c r="D44" s="11" t="s">
        <v>16</v>
      </c>
      <c r="E44" s="25">
        <f>J44+K44+L44+M44+N44</f>
        <v>4924.1719999999996</v>
      </c>
      <c r="F44" s="35">
        <v>0</v>
      </c>
      <c r="G44" s="35">
        <v>0</v>
      </c>
      <c r="H44" s="35">
        <v>0</v>
      </c>
      <c r="I44" s="35">
        <v>0</v>
      </c>
      <c r="J44" s="48">
        <v>563.66399999999999</v>
      </c>
      <c r="K44" s="65">
        <v>1780.808</v>
      </c>
      <c r="L44" s="77">
        <v>2579.6999999999998</v>
      </c>
      <c r="M44" s="32">
        <v>0</v>
      </c>
      <c r="N44" s="32">
        <v>0</v>
      </c>
    </row>
    <row r="45" spans="1:14" s="15" customFormat="1" ht="94.5" x14ac:dyDescent="0.25">
      <c r="A45" s="106"/>
      <c r="B45" s="106"/>
      <c r="C45" s="114"/>
      <c r="D45" s="11" t="s">
        <v>17</v>
      </c>
      <c r="E45" s="10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2">
        <v>0</v>
      </c>
      <c r="M45" s="32">
        <v>0</v>
      </c>
      <c r="N45" s="32">
        <v>0</v>
      </c>
    </row>
    <row r="46" spans="1:14" s="15" customFormat="1" ht="63" x14ac:dyDescent="0.25">
      <c r="A46" s="106"/>
      <c r="B46" s="106"/>
      <c r="C46" s="114"/>
      <c r="D46" s="11" t="s">
        <v>18</v>
      </c>
      <c r="E46" s="10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2">
        <v>0</v>
      </c>
      <c r="M46" s="32">
        <v>0</v>
      </c>
      <c r="N46" s="32">
        <v>0</v>
      </c>
    </row>
    <row r="47" spans="1:14" s="15" customFormat="1" ht="78.75" x14ac:dyDescent="0.25">
      <c r="A47" s="106"/>
      <c r="B47" s="106"/>
      <c r="C47" s="114"/>
      <c r="D47" s="11" t="s">
        <v>19</v>
      </c>
      <c r="E47" s="10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2">
        <v>0</v>
      </c>
      <c r="M47" s="32">
        <v>0</v>
      </c>
      <c r="N47" s="32">
        <v>0</v>
      </c>
    </row>
    <row r="48" spans="1:14" s="15" customFormat="1" ht="47.25" x14ac:dyDescent="0.25">
      <c r="A48" s="107"/>
      <c r="B48" s="107"/>
      <c r="C48" s="114"/>
      <c r="D48" s="11" t="s">
        <v>20</v>
      </c>
      <c r="E48" s="10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2">
        <v>0</v>
      </c>
      <c r="M48" s="32">
        <v>0</v>
      </c>
      <c r="N48" s="32">
        <v>0</v>
      </c>
    </row>
    <row r="49" spans="1:14" s="15" customFormat="1" ht="15.6" customHeight="1" x14ac:dyDescent="0.25">
      <c r="A49" s="105" t="s">
        <v>50</v>
      </c>
      <c r="B49" s="105" t="s">
        <v>43</v>
      </c>
      <c r="C49" s="108" t="s">
        <v>28</v>
      </c>
      <c r="D49" s="9" t="s">
        <v>21</v>
      </c>
      <c r="E49" s="10">
        <f>J49+K49+L49+M49+N49</f>
        <v>3742.3140000000003</v>
      </c>
      <c r="F49" s="32">
        <v>0</v>
      </c>
      <c r="G49" s="32">
        <v>0</v>
      </c>
      <c r="H49" s="32">
        <v>0</v>
      </c>
      <c r="I49" s="32">
        <v>0</v>
      </c>
      <c r="J49" s="32">
        <f>J50</f>
        <v>1079.8820000000001</v>
      </c>
      <c r="K49" s="32">
        <f t="shared" ref="K49:L49" si="38">K50</f>
        <v>1189.4680000000001</v>
      </c>
      <c r="L49" s="32">
        <f t="shared" si="38"/>
        <v>1472.9639999999999</v>
      </c>
      <c r="M49" s="32">
        <v>0</v>
      </c>
      <c r="N49" s="32">
        <v>0</v>
      </c>
    </row>
    <row r="50" spans="1:14" s="15" customFormat="1" ht="63" x14ac:dyDescent="0.25">
      <c r="A50" s="106"/>
      <c r="B50" s="106"/>
      <c r="C50" s="109"/>
      <c r="D50" s="11" t="s">
        <v>16</v>
      </c>
      <c r="E50" s="10">
        <f>J50+K50+L50+M50+N50</f>
        <v>3742.3140000000003</v>
      </c>
      <c r="F50" s="35">
        <v>0</v>
      </c>
      <c r="G50" s="35">
        <v>0</v>
      </c>
      <c r="H50" s="35">
        <v>0</v>
      </c>
      <c r="I50" s="35">
        <v>0</v>
      </c>
      <c r="J50" s="36">
        <v>1079.8820000000001</v>
      </c>
      <c r="K50" s="65">
        <v>1189.4680000000001</v>
      </c>
      <c r="L50" s="77">
        <v>1472.9639999999999</v>
      </c>
      <c r="M50" s="32">
        <v>0</v>
      </c>
      <c r="N50" s="32">
        <v>0</v>
      </c>
    </row>
    <row r="51" spans="1:14" s="15" customFormat="1" ht="94.5" x14ac:dyDescent="0.25">
      <c r="A51" s="106"/>
      <c r="B51" s="106"/>
      <c r="C51" s="109"/>
      <c r="D51" s="11" t="s">
        <v>17</v>
      </c>
      <c r="E51" s="10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</row>
    <row r="52" spans="1:14" s="15" customFormat="1" ht="63" x14ac:dyDescent="0.25">
      <c r="A52" s="106"/>
      <c r="B52" s="106"/>
      <c r="C52" s="109"/>
      <c r="D52" s="11" t="s">
        <v>18</v>
      </c>
      <c r="E52" s="10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</row>
    <row r="53" spans="1:14" s="15" customFormat="1" ht="78.75" x14ac:dyDescent="0.25">
      <c r="A53" s="106"/>
      <c r="B53" s="106"/>
      <c r="C53" s="109"/>
      <c r="D53" s="11" t="s">
        <v>19</v>
      </c>
      <c r="E53" s="10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</row>
    <row r="54" spans="1:14" s="15" customFormat="1" ht="47.25" x14ac:dyDescent="0.25">
      <c r="A54" s="107"/>
      <c r="B54" s="107"/>
      <c r="C54" s="110"/>
      <c r="D54" s="11" t="s">
        <v>20</v>
      </c>
      <c r="E54" s="10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</row>
    <row r="55" spans="1:14" s="74" customFormat="1" ht="15.75" x14ac:dyDescent="0.25">
      <c r="A55" s="105">
        <v>110305000</v>
      </c>
      <c r="B55" s="105" t="s">
        <v>57</v>
      </c>
      <c r="C55" s="108" t="s">
        <v>28</v>
      </c>
      <c r="D55" s="9" t="s">
        <v>21</v>
      </c>
      <c r="E55" s="10">
        <f>K55+L55+M55+N55</f>
        <v>200</v>
      </c>
      <c r="F55" s="32">
        <v>0</v>
      </c>
      <c r="G55" s="32">
        <v>0</v>
      </c>
      <c r="H55" s="32">
        <v>0</v>
      </c>
      <c r="I55" s="32">
        <v>0</v>
      </c>
      <c r="J55" s="32">
        <f>J56</f>
        <v>0</v>
      </c>
      <c r="K55" s="32">
        <f t="shared" ref="K55" si="39">K56</f>
        <v>200</v>
      </c>
      <c r="L55" s="32">
        <f t="shared" ref="L55" si="40">L56</f>
        <v>0</v>
      </c>
      <c r="M55" s="32">
        <v>0</v>
      </c>
      <c r="N55" s="32">
        <v>0</v>
      </c>
    </row>
    <row r="56" spans="1:14" s="74" customFormat="1" ht="63" x14ac:dyDescent="0.25">
      <c r="A56" s="106"/>
      <c r="B56" s="106"/>
      <c r="C56" s="109"/>
      <c r="D56" s="11" t="s">
        <v>16</v>
      </c>
      <c r="E56" s="10">
        <f>K56+L56+M56+N56</f>
        <v>200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75">
        <v>200</v>
      </c>
      <c r="L56" s="33">
        <v>0</v>
      </c>
      <c r="M56" s="33">
        <v>0</v>
      </c>
      <c r="N56" s="33">
        <v>0</v>
      </c>
    </row>
    <row r="57" spans="1:14" s="74" customFormat="1" ht="94.5" x14ac:dyDescent="0.25">
      <c r="A57" s="106"/>
      <c r="B57" s="106"/>
      <c r="C57" s="109"/>
      <c r="D57" s="11" t="s">
        <v>17</v>
      </c>
      <c r="E57" s="10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</row>
    <row r="58" spans="1:14" s="74" customFormat="1" ht="63" x14ac:dyDescent="0.25">
      <c r="A58" s="106"/>
      <c r="B58" s="106"/>
      <c r="C58" s="109"/>
      <c r="D58" s="11" t="s">
        <v>18</v>
      </c>
      <c r="E58" s="10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</row>
    <row r="59" spans="1:14" s="74" customFormat="1" ht="78.75" x14ac:dyDescent="0.25">
      <c r="A59" s="106"/>
      <c r="B59" s="106"/>
      <c r="C59" s="109"/>
      <c r="D59" s="11" t="s">
        <v>19</v>
      </c>
      <c r="E59" s="10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</row>
    <row r="60" spans="1:14" s="74" customFormat="1" ht="47.25" x14ac:dyDescent="0.25">
      <c r="A60" s="107"/>
      <c r="B60" s="107"/>
      <c r="C60" s="110"/>
      <c r="D60" s="11" t="s">
        <v>20</v>
      </c>
      <c r="E60" s="10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</row>
    <row r="61" spans="1:14" s="74" customFormat="1" ht="15.75" x14ac:dyDescent="0.25">
      <c r="A61" s="105">
        <v>110304000</v>
      </c>
      <c r="B61" s="105" t="s">
        <v>56</v>
      </c>
      <c r="C61" s="108" t="s">
        <v>28</v>
      </c>
      <c r="D61" s="9" t="s">
        <v>21</v>
      </c>
      <c r="E61" s="10">
        <f>K61+L61+M61+N61</f>
        <v>1567.9690000000001</v>
      </c>
      <c r="F61" s="32">
        <v>0</v>
      </c>
      <c r="G61" s="32">
        <v>0</v>
      </c>
      <c r="H61" s="32">
        <v>0</v>
      </c>
      <c r="I61" s="32">
        <v>0</v>
      </c>
      <c r="J61" s="32">
        <f>J62</f>
        <v>0</v>
      </c>
      <c r="K61" s="32">
        <f t="shared" ref="K61" si="41">K62</f>
        <v>1067.97</v>
      </c>
      <c r="L61" s="32">
        <f t="shared" ref="L61" si="42">L62</f>
        <v>499.99900000000002</v>
      </c>
      <c r="M61" s="32">
        <v>0</v>
      </c>
      <c r="N61" s="32">
        <v>0</v>
      </c>
    </row>
    <row r="62" spans="1:14" s="74" customFormat="1" ht="63" x14ac:dyDescent="0.25">
      <c r="A62" s="106"/>
      <c r="B62" s="106"/>
      <c r="C62" s="109"/>
      <c r="D62" s="11" t="s">
        <v>16</v>
      </c>
      <c r="E62" s="10">
        <f>K62+L62+M62+N62</f>
        <v>1567.9690000000001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75">
        <v>1067.97</v>
      </c>
      <c r="L62" s="78">
        <v>499.99900000000002</v>
      </c>
      <c r="M62" s="33">
        <v>0</v>
      </c>
      <c r="N62" s="33">
        <v>0</v>
      </c>
    </row>
    <row r="63" spans="1:14" s="74" customFormat="1" ht="94.5" x14ac:dyDescent="0.25">
      <c r="A63" s="106"/>
      <c r="B63" s="106"/>
      <c r="C63" s="109"/>
      <c r="D63" s="11" t="s">
        <v>17</v>
      </c>
      <c r="E63" s="10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</row>
    <row r="64" spans="1:14" s="74" customFormat="1" ht="63" x14ac:dyDescent="0.25">
      <c r="A64" s="106"/>
      <c r="B64" s="106"/>
      <c r="C64" s="109"/>
      <c r="D64" s="11" t="s">
        <v>18</v>
      </c>
      <c r="E64" s="10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</row>
    <row r="65" spans="1:14" s="74" customFormat="1" ht="78.75" x14ac:dyDescent="0.25">
      <c r="A65" s="106"/>
      <c r="B65" s="106"/>
      <c r="C65" s="109"/>
      <c r="D65" s="11" t="s">
        <v>19</v>
      </c>
      <c r="E65" s="10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</row>
    <row r="66" spans="1:14" s="74" customFormat="1" ht="47.25" x14ac:dyDescent="0.25">
      <c r="A66" s="107"/>
      <c r="B66" s="107"/>
      <c r="C66" s="110"/>
      <c r="D66" s="11" t="s">
        <v>20</v>
      </c>
      <c r="E66" s="10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</row>
    <row r="67" spans="1:14" ht="15.75" customHeight="1" x14ac:dyDescent="0.25">
      <c r="A67" s="105" t="s">
        <v>51</v>
      </c>
      <c r="B67" s="105" t="s">
        <v>52</v>
      </c>
      <c r="C67" s="108" t="s">
        <v>28</v>
      </c>
      <c r="D67" s="9" t="s">
        <v>21</v>
      </c>
      <c r="E67" s="10">
        <f>J67+K67+L67+M67+N67</f>
        <v>151.22</v>
      </c>
      <c r="F67" s="32">
        <v>0</v>
      </c>
      <c r="G67" s="32">
        <v>0</v>
      </c>
      <c r="H67" s="32">
        <v>0</v>
      </c>
      <c r="I67" s="32">
        <v>0</v>
      </c>
      <c r="J67" s="32">
        <f>J68</f>
        <v>40.755000000000003</v>
      </c>
      <c r="K67" s="32">
        <f>K68</f>
        <v>65.465000000000003</v>
      </c>
      <c r="L67" s="32">
        <f>L68</f>
        <v>45</v>
      </c>
      <c r="M67" s="32">
        <v>0</v>
      </c>
      <c r="N67" s="32">
        <v>0</v>
      </c>
    </row>
    <row r="68" spans="1:14" ht="66" customHeight="1" x14ac:dyDescent="0.25">
      <c r="A68" s="106"/>
      <c r="B68" s="106"/>
      <c r="C68" s="109"/>
      <c r="D68" s="11" t="s">
        <v>16</v>
      </c>
      <c r="E68" s="10">
        <f>J68+K68+L68+M68+N68</f>
        <v>151.22</v>
      </c>
      <c r="F68" s="35">
        <v>0</v>
      </c>
      <c r="G68" s="35">
        <v>0</v>
      </c>
      <c r="H68" s="35">
        <v>0</v>
      </c>
      <c r="I68" s="35">
        <v>0</v>
      </c>
      <c r="J68" s="36">
        <v>40.755000000000003</v>
      </c>
      <c r="K68" s="65">
        <v>65.465000000000003</v>
      </c>
      <c r="L68" s="77">
        <v>45</v>
      </c>
      <c r="M68" s="32">
        <v>0</v>
      </c>
      <c r="N68" s="32">
        <v>0</v>
      </c>
    </row>
    <row r="69" spans="1:14" ht="94.5" x14ac:dyDescent="0.25">
      <c r="A69" s="106"/>
      <c r="B69" s="106"/>
      <c r="C69" s="109"/>
      <c r="D69" s="11" t="s">
        <v>17</v>
      </c>
      <c r="E69" s="10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</row>
    <row r="70" spans="1:14" ht="63" x14ac:dyDescent="0.25">
      <c r="A70" s="106"/>
      <c r="B70" s="106"/>
      <c r="C70" s="109"/>
      <c r="D70" s="11" t="s">
        <v>18</v>
      </c>
      <c r="E70" s="10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</row>
    <row r="71" spans="1:14" ht="78.75" x14ac:dyDescent="0.25">
      <c r="A71" s="106"/>
      <c r="B71" s="106"/>
      <c r="C71" s="109"/>
      <c r="D71" s="11" t="s">
        <v>19</v>
      </c>
      <c r="E71" s="10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</row>
    <row r="72" spans="1:14" ht="47.25" x14ac:dyDescent="0.25">
      <c r="A72" s="107"/>
      <c r="B72" s="107"/>
      <c r="C72" s="110"/>
      <c r="D72" s="11" t="s">
        <v>20</v>
      </c>
      <c r="E72" s="10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</row>
    <row r="73" spans="1:14" ht="15.75" x14ac:dyDescent="0.25">
      <c r="A73" s="103" t="s">
        <v>24</v>
      </c>
      <c r="B73" s="103" t="s">
        <v>27</v>
      </c>
      <c r="C73" s="103" t="s">
        <v>23</v>
      </c>
      <c r="D73" s="6" t="s">
        <v>21</v>
      </c>
      <c r="E73" s="7">
        <f>F73+G73+H73+I73+J73+K73+L73+M73+N73</f>
        <v>1701.36</v>
      </c>
      <c r="F73" s="53">
        <f>F74+F75+F76+F77+F78</f>
        <v>402.84</v>
      </c>
      <c r="G73" s="53">
        <f t="shared" ref="G73" si="43">G74+G75+G76+G77+G78</f>
        <v>402.84</v>
      </c>
      <c r="H73" s="53">
        <f t="shared" ref="H73" si="44">H74+H75+H76+H77+H78</f>
        <v>402.84</v>
      </c>
      <c r="I73" s="53">
        <f t="shared" ref="I73" si="45">I74+I75+I76+I77+I78</f>
        <v>402.84</v>
      </c>
      <c r="J73" s="53">
        <f t="shared" ref="J73" si="46">J74+J75+J76+J77+J78</f>
        <v>30</v>
      </c>
      <c r="K73" s="53">
        <f t="shared" ref="K73:N73" si="47">K74+K75+K76+K77+K78</f>
        <v>30</v>
      </c>
      <c r="L73" s="53">
        <f t="shared" si="47"/>
        <v>30</v>
      </c>
      <c r="M73" s="53">
        <f t="shared" si="47"/>
        <v>0</v>
      </c>
      <c r="N73" s="53">
        <f t="shared" si="47"/>
        <v>0</v>
      </c>
    </row>
    <row r="74" spans="1:14" ht="63" x14ac:dyDescent="0.25">
      <c r="A74" s="103"/>
      <c r="B74" s="103"/>
      <c r="C74" s="103"/>
      <c r="D74" s="8" t="s">
        <v>16</v>
      </c>
      <c r="E74" s="7">
        <f t="shared" ref="E74:E78" si="48">F74+G74+H74+I74+J74+K74+L74+M74+N74</f>
        <v>1701.36</v>
      </c>
      <c r="F74" s="54">
        <v>402.84</v>
      </c>
      <c r="G74" s="54">
        <v>402.84</v>
      </c>
      <c r="H74" s="54">
        <v>402.84</v>
      </c>
      <c r="I74" s="54">
        <v>402.84</v>
      </c>
      <c r="J74" s="54">
        <f>J80</f>
        <v>30</v>
      </c>
      <c r="K74" s="54">
        <f>K79</f>
        <v>30</v>
      </c>
      <c r="L74" s="54">
        <f t="shared" ref="L74:N74" si="49">L79</f>
        <v>30</v>
      </c>
      <c r="M74" s="54">
        <f t="shared" si="49"/>
        <v>0</v>
      </c>
      <c r="N74" s="54">
        <f t="shared" si="49"/>
        <v>0</v>
      </c>
    </row>
    <row r="75" spans="1:14" ht="94.5" x14ac:dyDescent="0.25">
      <c r="A75" s="103"/>
      <c r="B75" s="103"/>
      <c r="C75" s="103"/>
      <c r="D75" s="8" t="s">
        <v>17</v>
      </c>
      <c r="E75" s="7">
        <f t="shared" si="48"/>
        <v>0</v>
      </c>
      <c r="F75" s="55">
        <f t="shared" ref="F75:F78" si="50">G75+H75+I75+J75+K75+L75</f>
        <v>0</v>
      </c>
      <c r="G75" s="55">
        <f t="shared" ref="G75:G78" si="51">H75+I75+J75+K75+L75+M75</f>
        <v>0</v>
      </c>
      <c r="H75" s="55">
        <f t="shared" ref="H75:H78" si="52">I75+J75+K75+L75+M75+N75</f>
        <v>0</v>
      </c>
      <c r="I75" s="55">
        <f t="shared" ref="I75:I78" si="53">J75+K75+L75+M75+N75+O75</f>
        <v>0</v>
      </c>
      <c r="J75" s="55">
        <f t="shared" ref="J75:J78" si="54">K75+L75+M75+N75+O75+P75</f>
        <v>0</v>
      </c>
      <c r="K75" s="55">
        <f t="shared" ref="K75:K78" si="55">L75+M75+N75+O75+P75+Q75</f>
        <v>0</v>
      </c>
      <c r="L75" s="55">
        <f t="shared" ref="L75:L78" si="56">M75+N75+O75+P75+Q75+R75</f>
        <v>0</v>
      </c>
      <c r="M75" s="55">
        <f t="shared" ref="M75:M78" si="57">N75+O75+P75+Q75+R75+S75</f>
        <v>0</v>
      </c>
      <c r="N75" s="55">
        <f t="shared" ref="N75:N78" si="58">O75+P75+Q75+R75+S75+T75</f>
        <v>0</v>
      </c>
    </row>
    <row r="76" spans="1:14" ht="63" x14ac:dyDescent="0.25">
      <c r="A76" s="103"/>
      <c r="B76" s="103"/>
      <c r="C76" s="103"/>
      <c r="D76" s="8" t="s">
        <v>18</v>
      </c>
      <c r="E76" s="7">
        <f t="shared" si="48"/>
        <v>0</v>
      </c>
      <c r="F76" s="55">
        <f t="shared" si="50"/>
        <v>0</v>
      </c>
      <c r="G76" s="55">
        <f t="shared" si="51"/>
        <v>0</v>
      </c>
      <c r="H76" s="55">
        <f t="shared" si="52"/>
        <v>0</v>
      </c>
      <c r="I76" s="55">
        <f t="shared" si="53"/>
        <v>0</v>
      </c>
      <c r="J76" s="55">
        <f t="shared" si="54"/>
        <v>0</v>
      </c>
      <c r="K76" s="55">
        <f t="shared" si="55"/>
        <v>0</v>
      </c>
      <c r="L76" s="55">
        <f t="shared" si="56"/>
        <v>0</v>
      </c>
      <c r="M76" s="55">
        <f t="shared" si="57"/>
        <v>0</v>
      </c>
      <c r="N76" s="55">
        <f t="shared" si="58"/>
        <v>0</v>
      </c>
    </row>
    <row r="77" spans="1:14" ht="78" customHeight="1" x14ac:dyDescent="0.25">
      <c r="A77" s="103"/>
      <c r="B77" s="103"/>
      <c r="C77" s="103"/>
      <c r="D77" s="8" t="s">
        <v>19</v>
      </c>
      <c r="E77" s="7">
        <f t="shared" si="48"/>
        <v>0</v>
      </c>
      <c r="F77" s="55">
        <f t="shared" si="50"/>
        <v>0</v>
      </c>
      <c r="G77" s="55">
        <f t="shared" si="51"/>
        <v>0</v>
      </c>
      <c r="H77" s="55">
        <f t="shared" si="52"/>
        <v>0</v>
      </c>
      <c r="I77" s="55">
        <f t="shared" si="53"/>
        <v>0</v>
      </c>
      <c r="J77" s="55">
        <f t="shared" si="54"/>
        <v>0</v>
      </c>
      <c r="K77" s="55">
        <f t="shared" si="55"/>
        <v>0</v>
      </c>
      <c r="L77" s="55">
        <f t="shared" si="56"/>
        <v>0</v>
      </c>
      <c r="M77" s="55">
        <f t="shared" si="57"/>
        <v>0</v>
      </c>
      <c r="N77" s="55">
        <f t="shared" si="58"/>
        <v>0</v>
      </c>
    </row>
    <row r="78" spans="1:14" ht="15.6" customHeight="1" x14ac:dyDescent="0.25">
      <c r="A78" s="103"/>
      <c r="B78" s="103"/>
      <c r="C78" s="103"/>
      <c r="D78" s="8" t="s">
        <v>20</v>
      </c>
      <c r="E78" s="7">
        <f t="shared" si="48"/>
        <v>0</v>
      </c>
      <c r="F78" s="55">
        <f t="shared" si="50"/>
        <v>0</v>
      </c>
      <c r="G78" s="55">
        <f t="shared" si="51"/>
        <v>0</v>
      </c>
      <c r="H78" s="55">
        <f t="shared" si="52"/>
        <v>0</v>
      </c>
      <c r="I78" s="55">
        <f t="shared" si="53"/>
        <v>0</v>
      </c>
      <c r="J78" s="55">
        <f t="shared" si="54"/>
        <v>0</v>
      </c>
      <c r="K78" s="55">
        <f t="shared" si="55"/>
        <v>0</v>
      </c>
      <c r="L78" s="55">
        <f t="shared" si="56"/>
        <v>0</v>
      </c>
      <c r="M78" s="55">
        <f t="shared" si="57"/>
        <v>0</v>
      </c>
      <c r="N78" s="55">
        <f t="shared" si="58"/>
        <v>0</v>
      </c>
    </row>
    <row r="79" spans="1:14" ht="62.45" customHeight="1" x14ac:dyDescent="0.25">
      <c r="A79" s="95" t="s">
        <v>37</v>
      </c>
      <c r="B79" s="95" t="s">
        <v>44</v>
      </c>
      <c r="C79" s="95" t="s">
        <v>23</v>
      </c>
      <c r="D79" s="12" t="s">
        <v>21</v>
      </c>
      <c r="E79" s="46">
        <f>F79+G79+H79+I79+J79+K79+L79+M79+N79</f>
        <v>90</v>
      </c>
      <c r="F79" s="47">
        <f>F80+F81+F82+F83</f>
        <v>0</v>
      </c>
      <c r="G79" s="47">
        <f t="shared" ref="G79:N79" si="59">G80+G81+G82+G83</f>
        <v>0</v>
      </c>
      <c r="H79" s="47">
        <f t="shared" si="59"/>
        <v>0</v>
      </c>
      <c r="I79" s="47">
        <f t="shared" si="59"/>
        <v>0</v>
      </c>
      <c r="J79" s="47">
        <f t="shared" si="59"/>
        <v>30</v>
      </c>
      <c r="K79" s="47">
        <f t="shared" si="59"/>
        <v>30</v>
      </c>
      <c r="L79" s="47">
        <f t="shared" si="59"/>
        <v>30</v>
      </c>
      <c r="M79" s="47">
        <f t="shared" si="59"/>
        <v>0</v>
      </c>
      <c r="N79" s="47">
        <f t="shared" si="59"/>
        <v>0</v>
      </c>
    </row>
    <row r="80" spans="1:14" ht="63" x14ac:dyDescent="0.25">
      <c r="A80" s="96"/>
      <c r="B80" s="96"/>
      <c r="C80" s="96"/>
      <c r="D80" s="13" t="s">
        <v>16</v>
      </c>
      <c r="E80" s="46">
        <f t="shared" ref="E80:E118" si="60">F80+G80+H80+I80+J80+K80+L80+M80+N80</f>
        <v>90</v>
      </c>
      <c r="F80" s="45">
        <v>0</v>
      </c>
      <c r="G80" s="45">
        <v>0</v>
      </c>
      <c r="H80" s="45">
        <v>0</v>
      </c>
      <c r="I80" s="45">
        <v>0</v>
      </c>
      <c r="J80" s="45">
        <f>J85</f>
        <v>30</v>
      </c>
      <c r="K80" s="45">
        <f>K85</f>
        <v>30</v>
      </c>
      <c r="L80" s="45">
        <f t="shared" ref="L80:N80" si="61">L85</f>
        <v>30</v>
      </c>
      <c r="M80" s="45">
        <f t="shared" si="61"/>
        <v>0</v>
      </c>
      <c r="N80" s="45">
        <f t="shared" si="61"/>
        <v>0</v>
      </c>
    </row>
    <row r="81" spans="1:14" ht="94.5" x14ac:dyDescent="0.25">
      <c r="A81" s="96"/>
      <c r="B81" s="96"/>
      <c r="C81" s="96"/>
      <c r="D81" s="13" t="s">
        <v>17</v>
      </c>
      <c r="E81" s="46">
        <f t="shared" si="60"/>
        <v>0</v>
      </c>
      <c r="F81" s="44">
        <f t="shared" ref="F81" si="62">G81+H81+I81+J81+K81+L81</f>
        <v>0</v>
      </c>
      <c r="G81" s="44">
        <f t="shared" ref="G81" si="63">H81+I81+J81+K81+L81+M81</f>
        <v>0</v>
      </c>
      <c r="H81" s="44">
        <f t="shared" ref="H81" si="64">I81+J81+K81+L81+M81+N81</f>
        <v>0</v>
      </c>
      <c r="I81" s="44">
        <f t="shared" ref="I81" si="65">J81+K81+L81+M81+N81+O81</f>
        <v>0</v>
      </c>
      <c r="J81" s="44">
        <f t="shared" ref="J81" si="66">K81+L81+M81+N81+O81+P81</f>
        <v>0</v>
      </c>
      <c r="K81" s="44">
        <f t="shared" ref="K81" si="67">L81+M81+N81+O81+P81+Q81</f>
        <v>0</v>
      </c>
      <c r="L81" s="44">
        <f t="shared" ref="L81:L83" si="68">M81+N81+O81+P81+Q81+R81</f>
        <v>0</v>
      </c>
      <c r="M81" s="44">
        <f t="shared" ref="M81:M83" si="69">N81+O81+P81+Q81+R81+S81</f>
        <v>0</v>
      </c>
      <c r="N81" s="44">
        <f t="shared" ref="N81:N83" si="70">O81+P81+Q81+R81+S81+T81</f>
        <v>0</v>
      </c>
    </row>
    <row r="82" spans="1:14" ht="63" x14ac:dyDescent="0.25">
      <c r="A82" s="96"/>
      <c r="B82" s="96"/>
      <c r="C82" s="96"/>
      <c r="D82" s="13" t="s">
        <v>18</v>
      </c>
      <c r="E82" s="46">
        <f t="shared" si="60"/>
        <v>0</v>
      </c>
      <c r="F82" s="44">
        <f t="shared" ref="F82" si="71">G82+H82+I82+J82+K82+L82</f>
        <v>0</v>
      </c>
      <c r="G82" s="44">
        <f t="shared" ref="G82" si="72">H82+I82+J82+K82+L82+M82</f>
        <v>0</v>
      </c>
      <c r="H82" s="44">
        <f t="shared" ref="H82" si="73">I82+J82+K82+L82+M82+N82</f>
        <v>0</v>
      </c>
      <c r="I82" s="44">
        <f t="shared" ref="I82" si="74">J82+K82+L82+M82+N82+O82</f>
        <v>0</v>
      </c>
      <c r="J82" s="44">
        <f t="shared" ref="J82:K82" si="75">K82+L82+M82+N82+O82+P82</f>
        <v>0</v>
      </c>
      <c r="K82" s="44">
        <f t="shared" si="75"/>
        <v>0</v>
      </c>
      <c r="L82" s="44">
        <f t="shared" si="68"/>
        <v>0</v>
      </c>
      <c r="M82" s="44">
        <f t="shared" si="69"/>
        <v>0</v>
      </c>
      <c r="N82" s="44">
        <f t="shared" si="70"/>
        <v>0</v>
      </c>
    </row>
    <row r="83" spans="1:14" ht="78.75" x14ac:dyDescent="0.25">
      <c r="A83" s="97"/>
      <c r="B83" s="97"/>
      <c r="C83" s="97"/>
      <c r="D83" s="13" t="s">
        <v>19</v>
      </c>
      <c r="E83" s="46">
        <f t="shared" si="60"/>
        <v>0</v>
      </c>
      <c r="F83" s="44">
        <f t="shared" ref="F83" si="76">G83+H83+I83+J83+K83+L83</f>
        <v>0</v>
      </c>
      <c r="G83" s="44">
        <f t="shared" ref="G83" si="77">H83+I83+J83+K83+L83+M83</f>
        <v>0</v>
      </c>
      <c r="H83" s="44">
        <f t="shared" ref="H83" si="78">I83+J83+K83+L83+M83+N83</f>
        <v>0</v>
      </c>
      <c r="I83" s="44">
        <f t="shared" ref="I83" si="79">J83+K83+L83+M83+N83+O83</f>
        <v>0</v>
      </c>
      <c r="J83" s="44">
        <f t="shared" ref="J83" si="80">K83+L83+M83+N83+O83+P83</f>
        <v>0</v>
      </c>
      <c r="K83" s="44">
        <f t="shared" ref="K83" si="81">L83+M83+N83+O83+P83+Q83</f>
        <v>0</v>
      </c>
      <c r="L83" s="44">
        <f t="shared" si="68"/>
        <v>0</v>
      </c>
      <c r="M83" s="44">
        <f t="shared" si="69"/>
        <v>0</v>
      </c>
      <c r="N83" s="44">
        <f t="shared" si="70"/>
        <v>0</v>
      </c>
    </row>
    <row r="84" spans="1:14" ht="15.75" x14ac:dyDescent="0.25">
      <c r="A84" s="84" t="s">
        <v>32</v>
      </c>
      <c r="B84" s="84" t="s">
        <v>45</v>
      </c>
      <c r="C84" s="84"/>
      <c r="D84" s="9" t="s">
        <v>21</v>
      </c>
      <c r="E84" s="10">
        <f t="shared" si="60"/>
        <v>90</v>
      </c>
      <c r="F84" s="43">
        <f t="shared" ref="F84:N84" si="82">F85+F86+F87+F88</f>
        <v>0</v>
      </c>
      <c r="G84" s="43">
        <f t="shared" si="82"/>
        <v>0</v>
      </c>
      <c r="H84" s="43">
        <f t="shared" si="82"/>
        <v>0</v>
      </c>
      <c r="I84" s="43">
        <f t="shared" si="82"/>
        <v>0</v>
      </c>
      <c r="J84" s="43">
        <f t="shared" si="82"/>
        <v>30</v>
      </c>
      <c r="K84" s="43">
        <f t="shared" si="82"/>
        <v>30</v>
      </c>
      <c r="L84" s="43">
        <f t="shared" si="82"/>
        <v>30</v>
      </c>
      <c r="M84" s="43">
        <f t="shared" si="82"/>
        <v>0</v>
      </c>
      <c r="N84" s="43">
        <f t="shared" si="82"/>
        <v>0</v>
      </c>
    </row>
    <row r="85" spans="1:14" ht="63" x14ac:dyDescent="0.25">
      <c r="A85" s="85"/>
      <c r="B85" s="85"/>
      <c r="C85" s="85"/>
      <c r="D85" s="11" t="s">
        <v>16</v>
      </c>
      <c r="E85" s="10">
        <f t="shared" si="60"/>
        <v>90</v>
      </c>
      <c r="F85" s="35">
        <v>0</v>
      </c>
      <c r="G85" s="35">
        <v>0</v>
      </c>
      <c r="H85" s="35">
        <v>0</v>
      </c>
      <c r="I85" s="35">
        <v>0</v>
      </c>
      <c r="J85" s="36">
        <v>30</v>
      </c>
      <c r="K85" s="64">
        <v>30</v>
      </c>
      <c r="L85" s="64">
        <v>30</v>
      </c>
      <c r="M85" s="64">
        <v>0</v>
      </c>
      <c r="N85" s="64">
        <v>0</v>
      </c>
    </row>
    <row r="86" spans="1:14" ht="94.5" x14ac:dyDescent="0.25">
      <c r="A86" s="85"/>
      <c r="B86" s="85"/>
      <c r="C86" s="85"/>
      <c r="D86" s="11" t="s">
        <v>17</v>
      </c>
      <c r="E86" s="10">
        <f t="shared" si="60"/>
        <v>0</v>
      </c>
      <c r="F86" s="33">
        <f t="shared" ref="F86" si="83">G86+H86+I86+J86+K86+L86</f>
        <v>0</v>
      </c>
      <c r="G86" s="33">
        <f t="shared" ref="G86" si="84">H86+I86+J86+K86+L86+M86</f>
        <v>0</v>
      </c>
      <c r="H86" s="33">
        <f t="shared" ref="H86" si="85">I86+J86+K86+L86+M86+N86</f>
        <v>0</v>
      </c>
      <c r="I86" s="33">
        <f t="shared" ref="I86" si="86">J86+K86+L86+M86+N86+O86</f>
        <v>0</v>
      </c>
      <c r="J86" s="33">
        <f t="shared" ref="J86" si="87">K86+L86+M86+N86+O86+P86</f>
        <v>0</v>
      </c>
      <c r="K86" s="33">
        <f t="shared" ref="K86" si="88">L86+M86+N86+O86+P86+Q86</f>
        <v>0</v>
      </c>
      <c r="L86" s="33">
        <f t="shared" ref="L86:L87" si="89">M86+N86+O86+P86+Q86+R86</f>
        <v>0</v>
      </c>
      <c r="M86" s="33">
        <f t="shared" ref="M86:M87" si="90">N86+O86+P86+Q86+R86+S86</f>
        <v>0</v>
      </c>
      <c r="N86" s="33">
        <f t="shared" ref="N86:N87" si="91">O86+P86+Q86+R86+S86+T86</f>
        <v>0</v>
      </c>
    </row>
    <row r="87" spans="1:14" ht="63" x14ac:dyDescent="0.25">
      <c r="A87" s="85"/>
      <c r="B87" s="85"/>
      <c r="C87" s="85"/>
      <c r="D87" s="11" t="s">
        <v>18</v>
      </c>
      <c r="E87" s="10">
        <f t="shared" si="60"/>
        <v>0</v>
      </c>
      <c r="F87" s="33">
        <f t="shared" ref="F87:K87" si="92">G87+H87+I87+J87+K87+L87</f>
        <v>0</v>
      </c>
      <c r="G87" s="33">
        <f t="shared" si="92"/>
        <v>0</v>
      </c>
      <c r="H87" s="33">
        <f t="shared" si="92"/>
        <v>0</v>
      </c>
      <c r="I87" s="33">
        <f t="shared" si="92"/>
        <v>0</v>
      </c>
      <c r="J87" s="33">
        <f t="shared" si="92"/>
        <v>0</v>
      </c>
      <c r="K87" s="33">
        <f t="shared" si="92"/>
        <v>0</v>
      </c>
      <c r="L87" s="33">
        <f t="shared" si="89"/>
        <v>0</v>
      </c>
      <c r="M87" s="33">
        <f t="shared" si="90"/>
        <v>0</v>
      </c>
      <c r="N87" s="33">
        <f t="shared" si="91"/>
        <v>0</v>
      </c>
    </row>
    <row r="88" spans="1:14" ht="78.75" x14ac:dyDescent="0.25">
      <c r="A88" s="86"/>
      <c r="B88" s="86"/>
      <c r="C88" s="86"/>
      <c r="D88" s="11" t="s">
        <v>19</v>
      </c>
      <c r="E88" s="10">
        <f t="shared" si="60"/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</row>
    <row r="89" spans="1:14" ht="15.75" x14ac:dyDescent="0.25">
      <c r="A89" s="91" t="s">
        <v>25</v>
      </c>
      <c r="B89" s="91" t="s">
        <v>30</v>
      </c>
      <c r="C89" s="91"/>
      <c r="D89" s="6" t="s">
        <v>21</v>
      </c>
      <c r="E89" s="7">
        <f t="shared" si="60"/>
        <v>12839.57</v>
      </c>
      <c r="F89" s="53">
        <f>F90+F91+F92+F93</f>
        <v>1827.3</v>
      </c>
      <c r="G89" s="53">
        <f t="shared" ref="G89:N89" si="93">G90+G91+G92+G93</f>
        <v>1827.3</v>
      </c>
      <c r="H89" s="53">
        <f t="shared" si="93"/>
        <v>1827.3</v>
      </c>
      <c r="I89" s="53">
        <f t="shared" si="93"/>
        <v>1827.3</v>
      </c>
      <c r="J89" s="53">
        <f t="shared" si="93"/>
        <v>1340.1</v>
      </c>
      <c r="K89" s="53">
        <f t="shared" si="93"/>
        <v>1803.47</v>
      </c>
      <c r="L89" s="53">
        <f t="shared" si="93"/>
        <v>2386.8000000000002</v>
      </c>
      <c r="M89" s="53">
        <f t="shared" si="93"/>
        <v>0</v>
      </c>
      <c r="N89" s="53">
        <f t="shared" si="93"/>
        <v>0</v>
      </c>
    </row>
    <row r="90" spans="1:14" ht="63" x14ac:dyDescent="0.25">
      <c r="A90" s="92"/>
      <c r="B90" s="92"/>
      <c r="C90" s="92"/>
      <c r="D90" s="8" t="s">
        <v>16</v>
      </c>
      <c r="E90" s="7">
        <f>F90+G90+H90+I90+J90+K90+L90+M90+N90</f>
        <v>3510.27</v>
      </c>
      <c r="F90" s="54">
        <v>220</v>
      </c>
      <c r="G90" s="54">
        <v>220</v>
      </c>
      <c r="H90" s="54">
        <v>220</v>
      </c>
      <c r="I90" s="54">
        <v>220</v>
      </c>
      <c r="J90" s="54">
        <f>J95+J110</f>
        <v>373.6</v>
      </c>
      <c r="K90" s="54">
        <f>K95+K110</f>
        <v>836.67000000000007</v>
      </c>
      <c r="L90" s="54">
        <f t="shared" ref="L90:N90" si="94">L95+L110</f>
        <v>1420</v>
      </c>
      <c r="M90" s="54">
        <f t="shared" si="94"/>
        <v>0</v>
      </c>
      <c r="N90" s="54">
        <f t="shared" si="94"/>
        <v>0</v>
      </c>
    </row>
    <row r="91" spans="1:14" ht="94.5" x14ac:dyDescent="0.25">
      <c r="A91" s="92"/>
      <c r="B91" s="92"/>
      <c r="C91" s="92"/>
      <c r="D91" s="8" t="s">
        <v>17</v>
      </c>
      <c r="E91" s="7">
        <f t="shared" si="60"/>
        <v>9329.2999999999993</v>
      </c>
      <c r="F91" s="54">
        <v>1607.3</v>
      </c>
      <c r="G91" s="54">
        <v>1607.3</v>
      </c>
      <c r="H91" s="54">
        <v>1607.3</v>
      </c>
      <c r="I91" s="54">
        <v>1607.3</v>
      </c>
      <c r="J91" s="68">
        <f>J101+J111</f>
        <v>966.5</v>
      </c>
      <c r="K91" s="54">
        <f>K99+K116</f>
        <v>966.8</v>
      </c>
      <c r="L91" s="54">
        <f t="shared" ref="L91:M91" si="95">L99+L116</f>
        <v>966.8</v>
      </c>
      <c r="M91" s="54">
        <f t="shared" si="95"/>
        <v>0</v>
      </c>
      <c r="N91" s="54">
        <f>N99+N116</f>
        <v>0</v>
      </c>
    </row>
    <row r="92" spans="1:14" ht="63" x14ac:dyDescent="0.25">
      <c r="A92" s="92"/>
      <c r="B92" s="92"/>
      <c r="C92" s="92"/>
      <c r="D92" s="8" t="s">
        <v>18</v>
      </c>
      <c r="E92" s="7">
        <f t="shared" si="60"/>
        <v>0</v>
      </c>
      <c r="F92" s="67">
        <f t="shared" ref="F92:K92" si="96">G92+H92+I92+J92+K92+L93</f>
        <v>0</v>
      </c>
      <c r="G92" s="67">
        <f t="shared" si="96"/>
        <v>0</v>
      </c>
      <c r="H92" s="67">
        <f t="shared" si="96"/>
        <v>0</v>
      </c>
      <c r="I92" s="67">
        <f t="shared" si="96"/>
        <v>0</v>
      </c>
      <c r="J92" s="67">
        <f t="shared" si="96"/>
        <v>0</v>
      </c>
      <c r="K92" s="67">
        <f t="shared" si="96"/>
        <v>0</v>
      </c>
      <c r="L92" s="67">
        <f t="shared" ref="L92" si="97">M92+N92+O92+P92+Q92+R93</f>
        <v>0</v>
      </c>
      <c r="M92" s="67">
        <f t="shared" ref="M92" si="98">N92+O92+P92+Q92+R92+S93</f>
        <v>0</v>
      </c>
      <c r="N92" s="67">
        <f t="shared" ref="N92" si="99">O92+P92+Q92+R92+S92+T93</f>
        <v>0</v>
      </c>
    </row>
    <row r="93" spans="1:14" ht="15.6" customHeight="1" x14ac:dyDescent="0.25">
      <c r="A93" s="93"/>
      <c r="B93" s="93"/>
      <c r="C93" s="93"/>
      <c r="D93" s="8" t="s">
        <v>19</v>
      </c>
      <c r="E93" s="7">
        <f t="shared" si="60"/>
        <v>0</v>
      </c>
      <c r="F93" s="67">
        <f t="shared" ref="F93:K93" si="100">G93+H93+I93+J93+K93+L93</f>
        <v>0</v>
      </c>
      <c r="G93" s="67">
        <f t="shared" si="100"/>
        <v>0</v>
      </c>
      <c r="H93" s="67">
        <f t="shared" si="100"/>
        <v>0</v>
      </c>
      <c r="I93" s="67">
        <f t="shared" si="100"/>
        <v>0</v>
      </c>
      <c r="J93" s="67">
        <f t="shared" si="100"/>
        <v>0</v>
      </c>
      <c r="K93" s="67">
        <f t="shared" si="100"/>
        <v>0</v>
      </c>
      <c r="L93" s="67">
        <f t="shared" ref="L93" si="101">M93+N93+O93+P93+Q93+R93</f>
        <v>0</v>
      </c>
      <c r="M93" s="67">
        <f t="shared" ref="M93" si="102">N93+O93+P93+Q93+R93+S93</f>
        <v>0</v>
      </c>
      <c r="N93" s="67">
        <f t="shared" ref="N93" si="103">O93+P93+Q93+R93+S93+T93</f>
        <v>0</v>
      </c>
    </row>
    <row r="94" spans="1:14" ht="15.75" x14ac:dyDescent="0.25">
      <c r="A94" s="94" t="s">
        <v>33</v>
      </c>
      <c r="B94" s="81" t="s">
        <v>46</v>
      </c>
      <c r="C94" s="81"/>
      <c r="D94" s="18" t="s">
        <v>21</v>
      </c>
      <c r="E94" s="19">
        <f t="shared" si="60"/>
        <v>1143.5999999999999</v>
      </c>
      <c r="F94" s="42">
        <f>F95+F96+F97+F98</f>
        <v>0</v>
      </c>
      <c r="G94" s="42">
        <f t="shared" ref="G94:N95" si="104">G95+G96+G97+G98</f>
        <v>0</v>
      </c>
      <c r="H94" s="42">
        <f t="shared" si="104"/>
        <v>0</v>
      </c>
      <c r="I94" s="42">
        <f t="shared" si="104"/>
        <v>0</v>
      </c>
      <c r="J94" s="42">
        <f t="shared" si="104"/>
        <v>323.60000000000002</v>
      </c>
      <c r="K94" s="42">
        <f t="shared" si="104"/>
        <v>400</v>
      </c>
      <c r="L94" s="42">
        <f t="shared" si="104"/>
        <v>420</v>
      </c>
      <c r="M94" s="42">
        <f t="shared" si="104"/>
        <v>0</v>
      </c>
      <c r="N94" s="42">
        <f t="shared" si="104"/>
        <v>0</v>
      </c>
    </row>
    <row r="95" spans="1:14" ht="63" x14ac:dyDescent="0.25">
      <c r="A95" s="82"/>
      <c r="B95" s="82"/>
      <c r="C95" s="82"/>
      <c r="D95" s="20" t="s">
        <v>16</v>
      </c>
      <c r="E95" s="19">
        <f t="shared" si="60"/>
        <v>1143.5999999999999</v>
      </c>
      <c r="F95" s="21">
        <v>0</v>
      </c>
      <c r="G95" s="21">
        <v>0</v>
      </c>
      <c r="H95" s="21">
        <v>0</v>
      </c>
      <c r="I95" s="21">
        <v>0</v>
      </c>
      <c r="J95" s="30">
        <v>323.60000000000002</v>
      </c>
      <c r="K95" s="69">
        <v>400</v>
      </c>
      <c r="L95" s="42">
        <v>420</v>
      </c>
      <c r="M95" s="42">
        <f t="shared" si="104"/>
        <v>0</v>
      </c>
      <c r="N95" s="42">
        <f t="shared" si="104"/>
        <v>0</v>
      </c>
    </row>
    <row r="96" spans="1:14" ht="94.5" x14ac:dyDescent="0.25">
      <c r="A96" s="82"/>
      <c r="B96" s="82"/>
      <c r="C96" s="82"/>
      <c r="D96" s="20" t="s">
        <v>17</v>
      </c>
      <c r="E96" s="19">
        <f t="shared" si="60"/>
        <v>0</v>
      </c>
      <c r="F96" s="38">
        <f t="shared" ref="F96:K96" si="105">G96+H96+I96+J96+K96+L97</f>
        <v>0</v>
      </c>
      <c r="G96" s="38">
        <f t="shared" si="105"/>
        <v>0</v>
      </c>
      <c r="H96" s="38">
        <f t="shared" si="105"/>
        <v>0</v>
      </c>
      <c r="I96" s="38">
        <f t="shared" si="105"/>
        <v>0</v>
      </c>
      <c r="J96" s="38">
        <f t="shared" si="105"/>
        <v>0</v>
      </c>
      <c r="K96" s="38">
        <f t="shared" si="105"/>
        <v>0</v>
      </c>
      <c r="L96" s="38">
        <f t="shared" ref="L96:L97" si="106">M96+N96+O96+P96+Q96+R97</f>
        <v>0</v>
      </c>
      <c r="M96" s="38">
        <f t="shared" ref="M96:M97" si="107">N96+O96+P96+Q96+R96+S97</f>
        <v>0</v>
      </c>
      <c r="N96" s="38">
        <f t="shared" ref="N96:N97" si="108">O96+P96+Q96+R96+S96+T97</f>
        <v>0</v>
      </c>
    </row>
    <row r="97" spans="1:14" ht="63" x14ac:dyDescent="0.25">
      <c r="A97" s="82"/>
      <c r="B97" s="82"/>
      <c r="C97" s="82"/>
      <c r="D97" s="20" t="s">
        <v>18</v>
      </c>
      <c r="E97" s="19">
        <f t="shared" si="60"/>
        <v>0</v>
      </c>
      <c r="F97" s="38">
        <f t="shared" ref="F97:K97" si="109">G97+H97+I97+J97+K97+L98</f>
        <v>0</v>
      </c>
      <c r="G97" s="38">
        <f t="shared" si="109"/>
        <v>0</v>
      </c>
      <c r="H97" s="38">
        <f t="shared" si="109"/>
        <v>0</v>
      </c>
      <c r="I97" s="38">
        <f t="shared" si="109"/>
        <v>0</v>
      </c>
      <c r="J97" s="38">
        <f t="shared" si="109"/>
        <v>0</v>
      </c>
      <c r="K97" s="38">
        <f t="shared" si="109"/>
        <v>0</v>
      </c>
      <c r="L97" s="38">
        <f t="shared" si="106"/>
        <v>0</v>
      </c>
      <c r="M97" s="38">
        <f t="shared" si="107"/>
        <v>0</v>
      </c>
      <c r="N97" s="38">
        <f t="shared" si="108"/>
        <v>0</v>
      </c>
    </row>
    <row r="98" spans="1:14" ht="15.6" customHeight="1" x14ac:dyDescent="0.25">
      <c r="A98" s="83"/>
      <c r="B98" s="83"/>
      <c r="C98" s="83"/>
      <c r="D98" s="20" t="s">
        <v>19</v>
      </c>
      <c r="E98" s="19">
        <f t="shared" si="60"/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</row>
    <row r="99" spans="1:14" ht="15.75" x14ac:dyDescent="0.25">
      <c r="A99" s="94" t="s">
        <v>34</v>
      </c>
      <c r="B99" s="81" t="s">
        <v>31</v>
      </c>
      <c r="C99" s="81"/>
      <c r="D99" s="18" t="s">
        <v>21</v>
      </c>
      <c r="E99" s="39">
        <f t="shared" si="60"/>
        <v>2901.5</v>
      </c>
      <c r="F99" s="40">
        <f>F100+F101+F102+F103</f>
        <v>391.4</v>
      </c>
      <c r="G99" s="40">
        <f t="shared" ref="G99:N99" si="110">G100+G101+G102+G103</f>
        <v>391.4</v>
      </c>
      <c r="H99" s="40">
        <f t="shared" si="110"/>
        <v>391.4</v>
      </c>
      <c r="I99" s="40">
        <f t="shared" si="110"/>
        <v>391.4</v>
      </c>
      <c r="J99" s="40">
        <f t="shared" si="110"/>
        <v>445.1</v>
      </c>
      <c r="K99" s="40">
        <f t="shared" si="110"/>
        <v>445.4</v>
      </c>
      <c r="L99" s="40">
        <f t="shared" si="110"/>
        <v>445.4</v>
      </c>
      <c r="M99" s="40">
        <f t="shared" si="110"/>
        <v>0</v>
      </c>
      <c r="N99" s="40">
        <f t="shared" si="110"/>
        <v>0</v>
      </c>
    </row>
    <row r="100" spans="1:14" ht="63" x14ac:dyDescent="0.25">
      <c r="A100" s="82"/>
      <c r="B100" s="82"/>
      <c r="C100" s="82"/>
      <c r="D100" s="20" t="s">
        <v>16</v>
      </c>
      <c r="E100" s="39">
        <f t="shared" si="60"/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</row>
    <row r="101" spans="1:14" ht="94.5" x14ac:dyDescent="0.25">
      <c r="A101" s="82"/>
      <c r="B101" s="82"/>
      <c r="C101" s="82"/>
      <c r="D101" s="20" t="s">
        <v>17</v>
      </c>
      <c r="E101" s="39">
        <f t="shared" si="60"/>
        <v>2901.5</v>
      </c>
      <c r="F101" s="21">
        <v>391.4</v>
      </c>
      <c r="G101" s="21">
        <v>391.4</v>
      </c>
      <c r="H101" s="21">
        <v>391.4</v>
      </c>
      <c r="I101" s="21">
        <v>391.4</v>
      </c>
      <c r="J101" s="17">
        <f>J106</f>
        <v>445.1</v>
      </c>
      <c r="K101" s="76">
        <f>K106</f>
        <v>445.4</v>
      </c>
      <c r="L101" s="78">
        <f>L106</f>
        <v>445.4</v>
      </c>
      <c r="M101" s="38">
        <v>0</v>
      </c>
      <c r="N101" s="38">
        <v>0</v>
      </c>
    </row>
    <row r="102" spans="1:14" ht="63" x14ac:dyDescent="0.25">
      <c r="A102" s="82"/>
      <c r="B102" s="82"/>
      <c r="C102" s="82"/>
      <c r="D102" s="20" t="s">
        <v>18</v>
      </c>
      <c r="E102" s="39">
        <f t="shared" si="60"/>
        <v>0</v>
      </c>
      <c r="F102" s="38">
        <f t="shared" ref="F102:K102" si="111">G102+H102+I102+J102+K102+L103</f>
        <v>0</v>
      </c>
      <c r="G102" s="38">
        <f t="shared" si="111"/>
        <v>0</v>
      </c>
      <c r="H102" s="38">
        <f t="shared" si="111"/>
        <v>0</v>
      </c>
      <c r="I102" s="38">
        <f t="shared" si="111"/>
        <v>0</v>
      </c>
      <c r="J102" s="38">
        <f t="shared" si="111"/>
        <v>0</v>
      </c>
      <c r="K102" s="38">
        <f t="shared" si="111"/>
        <v>0</v>
      </c>
      <c r="L102" s="38">
        <v>0</v>
      </c>
      <c r="M102" s="38">
        <v>0</v>
      </c>
      <c r="N102" s="38">
        <v>0</v>
      </c>
    </row>
    <row r="103" spans="1:14" s="16" customFormat="1" ht="15.6" customHeight="1" x14ac:dyDescent="0.25">
      <c r="A103" s="83"/>
      <c r="B103" s="83"/>
      <c r="C103" s="83"/>
      <c r="D103" s="20" t="s">
        <v>19</v>
      </c>
      <c r="E103" s="39">
        <f t="shared" si="60"/>
        <v>0</v>
      </c>
      <c r="F103" s="38">
        <f t="shared" ref="F103:K103" si="112">G103+H103+I103+J103+K103</f>
        <v>0</v>
      </c>
      <c r="G103" s="38">
        <f t="shared" si="112"/>
        <v>0</v>
      </c>
      <c r="H103" s="38">
        <f t="shared" si="112"/>
        <v>0</v>
      </c>
      <c r="I103" s="38">
        <f t="shared" si="112"/>
        <v>0</v>
      </c>
      <c r="J103" s="38">
        <f t="shared" si="112"/>
        <v>0</v>
      </c>
      <c r="K103" s="38">
        <f t="shared" si="112"/>
        <v>0</v>
      </c>
      <c r="L103" s="38">
        <v>0</v>
      </c>
      <c r="M103" s="38">
        <v>0</v>
      </c>
      <c r="N103" s="38">
        <v>0</v>
      </c>
    </row>
    <row r="104" spans="1:14" ht="15.75" x14ac:dyDescent="0.25">
      <c r="A104" s="84" t="s">
        <v>47</v>
      </c>
      <c r="B104" s="84" t="s">
        <v>48</v>
      </c>
      <c r="C104" s="84"/>
      <c r="D104" s="9" t="s">
        <v>21</v>
      </c>
      <c r="E104" s="31">
        <f t="shared" si="60"/>
        <v>1335.9</v>
      </c>
      <c r="F104" s="41">
        <f t="shared" ref="F104:N104" si="113">F105+F106+F107+F108</f>
        <v>0</v>
      </c>
      <c r="G104" s="41">
        <f t="shared" si="113"/>
        <v>0</v>
      </c>
      <c r="H104" s="41">
        <f t="shared" si="113"/>
        <v>0</v>
      </c>
      <c r="I104" s="41">
        <f t="shared" si="113"/>
        <v>0</v>
      </c>
      <c r="J104" s="41">
        <f t="shared" si="113"/>
        <v>445.1</v>
      </c>
      <c r="K104" s="41">
        <f t="shared" si="113"/>
        <v>445.4</v>
      </c>
      <c r="L104" s="41">
        <f t="shared" si="113"/>
        <v>445.4</v>
      </c>
      <c r="M104" s="41">
        <f t="shared" si="113"/>
        <v>0</v>
      </c>
      <c r="N104" s="41">
        <f t="shared" si="113"/>
        <v>0</v>
      </c>
    </row>
    <row r="105" spans="1:14" ht="63" x14ac:dyDescent="0.25">
      <c r="A105" s="85"/>
      <c r="B105" s="85"/>
      <c r="C105" s="85"/>
      <c r="D105" s="11" t="s">
        <v>16</v>
      </c>
      <c r="E105" s="31">
        <f t="shared" si="60"/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</row>
    <row r="106" spans="1:14" ht="94.5" x14ac:dyDescent="0.25">
      <c r="A106" s="85"/>
      <c r="B106" s="85"/>
      <c r="C106" s="85"/>
      <c r="D106" s="11" t="s">
        <v>17</v>
      </c>
      <c r="E106" s="31">
        <f>F106+G106+H106+I106+J106+K106+L106+M106+N106</f>
        <v>1335.9</v>
      </c>
      <c r="F106" s="35">
        <v>0</v>
      </c>
      <c r="G106" s="35">
        <v>0</v>
      </c>
      <c r="H106" s="35">
        <v>0</v>
      </c>
      <c r="I106" s="35">
        <v>0</v>
      </c>
      <c r="J106" s="36">
        <v>445.1</v>
      </c>
      <c r="K106" s="64">
        <v>445.4</v>
      </c>
      <c r="L106" s="78">
        <v>445.4</v>
      </c>
      <c r="M106" s="33">
        <v>0</v>
      </c>
      <c r="N106" s="33">
        <v>0</v>
      </c>
    </row>
    <row r="107" spans="1:14" ht="63" x14ac:dyDescent="0.25">
      <c r="A107" s="85"/>
      <c r="B107" s="85"/>
      <c r="C107" s="85"/>
      <c r="D107" s="11" t="s">
        <v>18</v>
      </c>
      <c r="E107" s="31">
        <f t="shared" si="60"/>
        <v>0</v>
      </c>
      <c r="F107" s="33">
        <f t="shared" ref="F107:J107" si="114">G107+H107+I107+J107+K107+L108</f>
        <v>0</v>
      </c>
      <c r="G107" s="33">
        <f t="shared" si="114"/>
        <v>0</v>
      </c>
      <c r="H107" s="33">
        <f t="shared" si="114"/>
        <v>0</v>
      </c>
      <c r="I107" s="33">
        <f t="shared" si="114"/>
        <v>0</v>
      </c>
      <c r="J107" s="33">
        <f t="shared" si="114"/>
        <v>0</v>
      </c>
      <c r="K107" s="33">
        <f>L107+M107+N107+O107+P107+Q108</f>
        <v>0</v>
      </c>
      <c r="L107" s="33">
        <v>0</v>
      </c>
      <c r="M107" s="33">
        <v>0</v>
      </c>
      <c r="N107" s="33">
        <v>0</v>
      </c>
    </row>
    <row r="108" spans="1:14" s="16" customFormat="1" ht="15.6" customHeight="1" x14ac:dyDescent="0.25">
      <c r="A108" s="86"/>
      <c r="B108" s="86"/>
      <c r="C108" s="86"/>
      <c r="D108" s="11" t="s">
        <v>19</v>
      </c>
      <c r="E108" s="31">
        <f t="shared" si="60"/>
        <v>0</v>
      </c>
      <c r="F108" s="33">
        <f t="shared" ref="F108:K108" si="115">G108+H108+I108+J108+K108</f>
        <v>0</v>
      </c>
      <c r="G108" s="33">
        <f t="shared" si="115"/>
        <v>0</v>
      </c>
      <c r="H108" s="33">
        <f t="shared" si="115"/>
        <v>0</v>
      </c>
      <c r="I108" s="33">
        <f t="shared" si="115"/>
        <v>0</v>
      </c>
      <c r="J108" s="33">
        <f t="shared" si="115"/>
        <v>0</v>
      </c>
      <c r="K108" s="33">
        <f t="shared" si="115"/>
        <v>0</v>
      </c>
      <c r="L108" s="33">
        <v>0</v>
      </c>
      <c r="M108" s="33">
        <v>0</v>
      </c>
      <c r="N108" s="33">
        <v>0</v>
      </c>
    </row>
    <row r="109" spans="1:14" ht="15.75" x14ac:dyDescent="0.25">
      <c r="A109" s="81" t="s">
        <v>35</v>
      </c>
      <c r="B109" s="81" t="s">
        <v>49</v>
      </c>
      <c r="C109" s="81"/>
      <c r="D109" s="18" t="s">
        <v>21</v>
      </c>
      <c r="E109" s="39">
        <f t="shared" si="60"/>
        <v>3050.87</v>
      </c>
      <c r="F109" s="40">
        <f t="shared" ref="F109:L109" si="116">F110+F111+F112+F113</f>
        <v>0</v>
      </c>
      <c r="G109" s="40">
        <f t="shared" si="116"/>
        <v>0</v>
      </c>
      <c r="H109" s="40">
        <f t="shared" si="116"/>
        <v>0</v>
      </c>
      <c r="I109" s="40">
        <f t="shared" si="116"/>
        <v>0</v>
      </c>
      <c r="J109" s="40">
        <f t="shared" si="116"/>
        <v>571.4</v>
      </c>
      <c r="K109" s="40">
        <f t="shared" si="116"/>
        <v>958.06999999999994</v>
      </c>
      <c r="L109" s="40">
        <f t="shared" si="116"/>
        <v>1521.4</v>
      </c>
      <c r="M109" s="40">
        <f t="shared" ref="M109:N109" si="117">M110+M111+M112+M113</f>
        <v>0</v>
      </c>
      <c r="N109" s="40">
        <f t="shared" si="117"/>
        <v>0</v>
      </c>
    </row>
    <row r="110" spans="1:14" ht="63" x14ac:dyDescent="0.25">
      <c r="A110" s="82"/>
      <c r="B110" s="82"/>
      <c r="C110" s="82"/>
      <c r="D110" s="20" t="s">
        <v>16</v>
      </c>
      <c r="E110" s="39">
        <f>F110+G110+H110+I110+J110+K110+L110+M110+N110</f>
        <v>1486.67</v>
      </c>
      <c r="F110" s="38">
        <v>0</v>
      </c>
      <c r="G110" s="38">
        <v>0</v>
      </c>
      <c r="H110" s="38">
        <v>0</v>
      </c>
      <c r="I110" s="38">
        <v>0</v>
      </c>
      <c r="J110" s="38">
        <v>50</v>
      </c>
      <c r="K110" s="66">
        <f>K115</f>
        <v>436.67</v>
      </c>
      <c r="L110" s="73">
        <f>L115</f>
        <v>1000</v>
      </c>
      <c r="M110" s="73">
        <f t="shared" ref="M110:N110" si="118">M111+M112+M113+M114</f>
        <v>0</v>
      </c>
      <c r="N110" s="73">
        <f t="shared" si="118"/>
        <v>0</v>
      </c>
    </row>
    <row r="111" spans="1:14" ht="94.5" x14ac:dyDescent="0.25">
      <c r="A111" s="82"/>
      <c r="B111" s="82"/>
      <c r="C111" s="82"/>
      <c r="D111" s="20" t="s">
        <v>17</v>
      </c>
      <c r="E111" s="39">
        <f t="shared" si="60"/>
        <v>1564.1999999999998</v>
      </c>
      <c r="F111" s="37">
        <v>0</v>
      </c>
      <c r="G111" s="37">
        <v>0</v>
      </c>
      <c r="H111" s="37">
        <v>0</v>
      </c>
      <c r="I111" s="37">
        <v>0</v>
      </c>
      <c r="J111" s="34">
        <f>J116</f>
        <v>521.4</v>
      </c>
      <c r="K111" s="37">
        <f>K116</f>
        <v>521.4</v>
      </c>
      <c r="L111" s="73">
        <f>L116</f>
        <v>521.4</v>
      </c>
      <c r="M111" s="73">
        <f t="shared" ref="M111:N111" si="119">M112+M113+M114+M115</f>
        <v>0</v>
      </c>
      <c r="N111" s="73">
        <f t="shared" si="119"/>
        <v>0</v>
      </c>
    </row>
    <row r="112" spans="1:14" ht="63" x14ac:dyDescent="0.25">
      <c r="A112" s="82"/>
      <c r="B112" s="82"/>
      <c r="C112" s="82"/>
      <c r="D112" s="20" t="s">
        <v>18</v>
      </c>
      <c r="E112" s="39">
        <f t="shared" si="60"/>
        <v>0</v>
      </c>
      <c r="F112" s="38">
        <f t="shared" ref="F112:K112" si="120">G112+H112+I112+J112+K112+L113</f>
        <v>0</v>
      </c>
      <c r="G112" s="38">
        <f t="shared" si="120"/>
        <v>0</v>
      </c>
      <c r="H112" s="38">
        <f t="shared" si="120"/>
        <v>0</v>
      </c>
      <c r="I112" s="38">
        <f t="shared" si="120"/>
        <v>0</v>
      </c>
      <c r="J112" s="38">
        <f t="shared" si="120"/>
        <v>0</v>
      </c>
      <c r="K112" s="38">
        <f t="shared" si="120"/>
        <v>0</v>
      </c>
      <c r="L112" s="73">
        <f>L117</f>
        <v>0</v>
      </c>
      <c r="M112" s="73">
        <f t="shared" ref="M112:N112" si="121">M113+M114+M115+M116</f>
        <v>0</v>
      </c>
      <c r="N112" s="73">
        <f t="shared" si="121"/>
        <v>0</v>
      </c>
    </row>
    <row r="113" spans="1:14" ht="78.75" x14ac:dyDescent="0.25">
      <c r="A113" s="83"/>
      <c r="B113" s="83"/>
      <c r="C113" s="83"/>
      <c r="D113" s="20" t="s">
        <v>19</v>
      </c>
      <c r="E113" s="39">
        <f t="shared" si="60"/>
        <v>0</v>
      </c>
      <c r="F113" s="38">
        <f t="shared" ref="F113:K113" si="122">G113+H113+I113+J113+K113</f>
        <v>0</v>
      </c>
      <c r="G113" s="38">
        <f t="shared" si="122"/>
        <v>0</v>
      </c>
      <c r="H113" s="38">
        <f t="shared" si="122"/>
        <v>0</v>
      </c>
      <c r="I113" s="38">
        <f t="shared" si="122"/>
        <v>0</v>
      </c>
      <c r="J113" s="38">
        <f t="shared" si="122"/>
        <v>0</v>
      </c>
      <c r="K113" s="38">
        <f t="shared" si="122"/>
        <v>0</v>
      </c>
      <c r="L113" s="73">
        <f>L118</f>
        <v>0</v>
      </c>
      <c r="M113" s="73">
        <f t="shared" ref="M113:N113" si="123">M114+M115+M116+M117</f>
        <v>0</v>
      </c>
      <c r="N113" s="73">
        <f t="shared" si="123"/>
        <v>0</v>
      </c>
    </row>
    <row r="114" spans="1:14" ht="15.75" x14ac:dyDescent="0.25">
      <c r="A114" s="84" t="s">
        <v>47</v>
      </c>
      <c r="B114" s="84" t="s">
        <v>60</v>
      </c>
      <c r="C114" s="84"/>
      <c r="D114" s="9" t="s">
        <v>21</v>
      </c>
      <c r="E114" s="31">
        <f t="shared" si="60"/>
        <v>3050.87</v>
      </c>
      <c r="F114" s="14">
        <f t="shared" ref="F114:N114" si="124">F115+F116+F117+F118</f>
        <v>0</v>
      </c>
      <c r="G114" s="14">
        <f t="shared" si="124"/>
        <v>0</v>
      </c>
      <c r="H114" s="14">
        <f t="shared" si="124"/>
        <v>0</v>
      </c>
      <c r="I114" s="14">
        <f t="shared" si="124"/>
        <v>0</v>
      </c>
      <c r="J114" s="14">
        <f t="shared" si="124"/>
        <v>571.4</v>
      </c>
      <c r="K114" s="14">
        <f t="shared" si="124"/>
        <v>958.06999999999994</v>
      </c>
      <c r="L114" s="14">
        <f t="shared" si="124"/>
        <v>1521.4</v>
      </c>
      <c r="M114" s="14">
        <f t="shared" si="124"/>
        <v>0</v>
      </c>
      <c r="N114" s="14">
        <f t="shared" si="124"/>
        <v>0</v>
      </c>
    </row>
    <row r="115" spans="1:14" ht="63" x14ac:dyDescent="0.25">
      <c r="A115" s="85"/>
      <c r="B115" s="85"/>
      <c r="C115" s="85"/>
      <c r="D115" s="11" t="s">
        <v>16</v>
      </c>
      <c r="E115" s="31">
        <f>F115+G115+H115+I115+J115+K115+L115+M115+N115</f>
        <v>1486.67</v>
      </c>
      <c r="F115" s="33">
        <v>0</v>
      </c>
      <c r="G115" s="33">
        <v>0</v>
      </c>
      <c r="H115" s="33">
        <v>0</v>
      </c>
      <c r="I115" s="33">
        <v>0</v>
      </c>
      <c r="J115" s="36">
        <v>50</v>
      </c>
      <c r="K115" s="65">
        <v>436.67</v>
      </c>
      <c r="L115" s="80">
        <v>1000</v>
      </c>
      <c r="M115" s="70">
        <v>0</v>
      </c>
      <c r="N115" s="70">
        <v>0</v>
      </c>
    </row>
    <row r="116" spans="1:14" ht="94.5" x14ac:dyDescent="0.25">
      <c r="A116" s="85"/>
      <c r="B116" s="85"/>
      <c r="C116" s="85"/>
      <c r="D116" s="11" t="s">
        <v>17</v>
      </c>
      <c r="E116" s="31">
        <f>F116+G116+H116+I116+J116+K116+L116+M116+N116</f>
        <v>1564.1999999999998</v>
      </c>
      <c r="F116" s="35">
        <v>0</v>
      </c>
      <c r="G116" s="35">
        <v>0</v>
      </c>
      <c r="H116" s="35">
        <v>0</v>
      </c>
      <c r="I116" s="35">
        <v>0</v>
      </c>
      <c r="J116" s="36">
        <v>521.4</v>
      </c>
      <c r="K116" s="64">
        <v>521.4</v>
      </c>
      <c r="L116" s="80">
        <v>521.4</v>
      </c>
      <c r="M116" s="70">
        <v>0</v>
      </c>
      <c r="N116" s="70">
        <v>0</v>
      </c>
    </row>
    <row r="117" spans="1:14" ht="63" x14ac:dyDescent="0.25">
      <c r="A117" s="85"/>
      <c r="B117" s="85"/>
      <c r="C117" s="85"/>
      <c r="D117" s="11" t="s">
        <v>18</v>
      </c>
      <c r="E117" s="31">
        <f t="shared" si="60"/>
        <v>0</v>
      </c>
      <c r="F117" s="33">
        <f t="shared" ref="F117:K117" si="125">G117+H117+I117+J117+K117+L118</f>
        <v>0</v>
      </c>
      <c r="G117" s="33">
        <f t="shared" si="125"/>
        <v>0</v>
      </c>
      <c r="H117" s="33">
        <f t="shared" si="125"/>
        <v>0</v>
      </c>
      <c r="I117" s="33">
        <f t="shared" si="125"/>
        <v>0</v>
      </c>
      <c r="J117" s="33">
        <f t="shared" si="125"/>
        <v>0</v>
      </c>
      <c r="K117" s="33">
        <f t="shared" si="125"/>
        <v>0</v>
      </c>
      <c r="L117" s="70">
        <v>0</v>
      </c>
      <c r="M117" s="70">
        <v>0</v>
      </c>
      <c r="N117" s="70">
        <v>0</v>
      </c>
    </row>
    <row r="118" spans="1:14" ht="78.75" x14ac:dyDescent="0.25">
      <c r="A118" s="86"/>
      <c r="B118" s="86"/>
      <c r="C118" s="86"/>
      <c r="D118" s="11" t="s">
        <v>19</v>
      </c>
      <c r="E118" s="31">
        <f t="shared" si="60"/>
        <v>0</v>
      </c>
      <c r="F118" s="33">
        <f t="shared" ref="F118:K118" si="126">G118+H118+I118+J118+K118</f>
        <v>0</v>
      </c>
      <c r="G118" s="33">
        <f t="shared" si="126"/>
        <v>0</v>
      </c>
      <c r="H118" s="33">
        <f t="shared" si="126"/>
        <v>0</v>
      </c>
      <c r="I118" s="33">
        <f t="shared" si="126"/>
        <v>0</v>
      </c>
      <c r="J118" s="33">
        <f t="shared" si="126"/>
        <v>0</v>
      </c>
      <c r="K118" s="33">
        <f t="shared" si="126"/>
        <v>0</v>
      </c>
      <c r="L118" s="70">
        <v>0</v>
      </c>
      <c r="M118" s="70">
        <v>0</v>
      </c>
      <c r="N118" s="70">
        <v>0</v>
      </c>
    </row>
  </sheetData>
  <mergeCells count="69">
    <mergeCell ref="A4:N4"/>
    <mergeCell ref="A61:A66"/>
    <mergeCell ref="B61:B66"/>
    <mergeCell ref="C61:C66"/>
    <mergeCell ref="A55:A60"/>
    <mergeCell ref="B55:B60"/>
    <mergeCell ref="C55:C60"/>
    <mergeCell ref="B43:B48"/>
    <mergeCell ref="C43:C48"/>
    <mergeCell ref="A49:A54"/>
    <mergeCell ref="B49:B54"/>
    <mergeCell ref="C49:C54"/>
    <mergeCell ref="A25:A30"/>
    <mergeCell ref="A31:A36"/>
    <mergeCell ref="B31:B36"/>
    <mergeCell ref="C31:C36"/>
    <mergeCell ref="F2:N2"/>
    <mergeCell ref="A67:A72"/>
    <mergeCell ref="B67:B72"/>
    <mergeCell ref="C67:C72"/>
    <mergeCell ref="B25:B30"/>
    <mergeCell ref="C25:C30"/>
    <mergeCell ref="A5:C5"/>
    <mergeCell ref="A6:C6"/>
    <mergeCell ref="D11:D12"/>
    <mergeCell ref="C11:C12"/>
    <mergeCell ref="B11:B12"/>
    <mergeCell ref="A11:A12"/>
    <mergeCell ref="F11:N11"/>
    <mergeCell ref="D5:N5"/>
    <mergeCell ref="D6:N6"/>
    <mergeCell ref="A43:A48"/>
    <mergeCell ref="A37:A42"/>
    <mergeCell ref="B37:B42"/>
    <mergeCell ref="C37:C42"/>
    <mergeCell ref="A94:A98"/>
    <mergeCell ref="B94:B98"/>
    <mergeCell ref="A73:A78"/>
    <mergeCell ref="B73:B78"/>
    <mergeCell ref="C73:C78"/>
    <mergeCell ref="C79:C83"/>
    <mergeCell ref="C89:C93"/>
    <mergeCell ref="B89:B93"/>
    <mergeCell ref="A89:A93"/>
    <mergeCell ref="A84:A88"/>
    <mergeCell ref="B84:B88"/>
    <mergeCell ref="C84:C88"/>
    <mergeCell ref="F1:K1"/>
    <mergeCell ref="A104:A108"/>
    <mergeCell ref="B104:B108"/>
    <mergeCell ref="C104:C108"/>
    <mergeCell ref="A13:A18"/>
    <mergeCell ref="B13:B18"/>
    <mergeCell ref="C13:C18"/>
    <mergeCell ref="A19:A24"/>
    <mergeCell ref="B19:B24"/>
    <mergeCell ref="C19:C24"/>
    <mergeCell ref="A99:A103"/>
    <mergeCell ref="B99:B103"/>
    <mergeCell ref="C99:C103"/>
    <mergeCell ref="C94:C98"/>
    <mergeCell ref="A79:A83"/>
    <mergeCell ref="B79:B83"/>
    <mergeCell ref="A109:A113"/>
    <mergeCell ref="B109:B113"/>
    <mergeCell ref="C109:C113"/>
    <mergeCell ref="A114:A118"/>
    <mergeCell ref="B114:B118"/>
    <mergeCell ref="C114:C118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r:id="rId1"/>
  <rowBreaks count="1" manualBreakCount="1">
    <brk id="3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приложение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2025-06-30T04:56:55Z</dcterms:modified>
</cp:coreProperties>
</file>